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/>
  <mc:AlternateContent xmlns:mc="http://schemas.openxmlformats.org/markup-compatibility/2006">
    <mc:Choice Requires="x15">
      <x15ac:absPath xmlns:x15ac="http://schemas.microsoft.com/office/spreadsheetml/2010/11/ac" url="/Users/emiliebouchardlabonte/Desktop/"/>
    </mc:Choice>
  </mc:AlternateContent>
  <bookViews>
    <workbookView xWindow="5220" yWindow="860" windowWidth="26780" windowHeight="13000" activeTab="4"/>
  </bookViews>
  <sheets>
    <sheet name="katas" sheetId="7" r:id="rId1"/>
    <sheet name="U16" sheetId="1" r:id="rId2"/>
    <sheet name="U18" sheetId="2" r:id="rId3"/>
    <sheet name="U21" sheetId="3" r:id="rId4"/>
    <sheet name="senior" sheetId="4" r:id="rId5"/>
    <sheet name="Vétérans" sheetId="5" r:id="rId6"/>
    <sheet name="Cumul" sheetId="8" r:id="rId7"/>
  </sheets>
  <externalReferences>
    <externalReference r:id="rId8"/>
    <externalReference r:id="rId9"/>
  </externalReferences>
  <definedNames>
    <definedName name="_xlnm._FilterDatabase" localSheetId="0" hidden="1">katas!$A$2:$I$2</definedName>
    <definedName name="_xlnm._FilterDatabase" localSheetId="4" hidden="1">senior!$A$2:$F$156</definedName>
    <definedName name="_xlnm._FilterDatabase" localSheetId="1" hidden="1">'U16'!$A$2:$Y$137</definedName>
    <definedName name="_xlnm._FilterDatabase" localSheetId="2" hidden="1">'U18'!$A$2:$F$149</definedName>
    <definedName name="_xlnm._FilterDatabase" localSheetId="3" hidden="1">'U21'!$A$2:$F$159</definedName>
    <definedName name="_xlnm._FilterDatabase" localSheetId="5" hidden="1">Vétérans!$A$2:$J$176</definedName>
    <definedName name="affirmation">[1]Feuil2!$I$1:$I$2</definedName>
    <definedName name="Assurances">[1]Références!$L$2:$L$4</definedName>
    <definedName name="avion">[1]Références!$N$2:$N$6</definedName>
    <definedName name="banquet">[1]Références!$D$2:$D$3</definedName>
    <definedName name="camp">[1]Références!$E$2:$E$3</definedName>
    <definedName name="cat.kata">[1]Références!$I$2:$I$3</definedName>
    <definedName name="cat.shiai">[1]Références!$M$2:$M$6</definedName>
    <definedName name="Hébergement">[1]Références!$C$2:$C$7</definedName>
    <definedName name="hôtel">[1]Feuil2!$E$1:$E$6</definedName>
    <definedName name="kata">[1]Références!$G$2:$G$6</definedName>
    <definedName name="nbshiai">[1]Références!$B$2:$B$4</definedName>
    <definedName name="poids">[1]Références!$F$2:$F$27</definedName>
    <definedName name="Sexe">[1]Références!$A$2:$A$3</definedName>
    <definedName name="Symposium">[1]Références!$K$2:$K$3</definedName>
    <definedName name="veste">[1]Feuil2!$G$1:$G$13</definedName>
    <definedName name="vols">[1]Feuil2!$C$1:$C$5</definedName>
    <definedName name="_xlnm.Print_Area" localSheetId="0">katas!$A$1:$I$3</definedName>
    <definedName name="_xlnm.Print_Area" localSheetId="4">senior!$A$1:$F$157</definedName>
    <definedName name="_xlnm.Print_Area" localSheetId="1">'U16'!$A$1:$G$138</definedName>
    <definedName name="_xlnm.Print_Area" localSheetId="2">'U18'!$A$1:$F$150</definedName>
    <definedName name="_xlnm.Print_Area" localSheetId="3">'U21'!$A$1:$F$160</definedName>
    <definedName name="_xlnm.Print_Area" localSheetId="5">Vétérans!$A$1:$J$177</definedName>
  </definedNames>
  <calcPr calcId="15251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8" l="1"/>
  <c r="I3" i="8"/>
  <c r="H3" i="8"/>
  <c r="R137" i="1"/>
  <c r="U137" i="1"/>
  <c r="R136" i="1"/>
  <c r="U136" i="1"/>
  <c r="R135" i="1"/>
  <c r="U135" i="1"/>
  <c r="R134" i="1"/>
  <c r="U134" i="1"/>
  <c r="R131" i="1"/>
  <c r="U131" i="1"/>
  <c r="R132" i="1"/>
  <c r="U132" i="1"/>
  <c r="R133" i="1"/>
  <c r="U133" i="1"/>
  <c r="R130" i="1"/>
  <c r="U130" i="1"/>
  <c r="R129" i="1"/>
  <c r="U129" i="1"/>
  <c r="R128" i="1"/>
  <c r="U128" i="1"/>
  <c r="R127" i="1"/>
  <c r="U127" i="1"/>
  <c r="R126" i="1"/>
  <c r="U126" i="1"/>
  <c r="R125" i="1"/>
  <c r="U125" i="1"/>
  <c r="R124" i="1"/>
  <c r="U124" i="1"/>
  <c r="R123" i="1"/>
  <c r="U123" i="1"/>
  <c r="R122" i="1"/>
  <c r="U122" i="1"/>
  <c r="R121" i="1"/>
  <c r="U121" i="1"/>
  <c r="R120" i="1"/>
  <c r="U120" i="1"/>
  <c r="R119" i="1"/>
  <c r="U119" i="1"/>
  <c r="R118" i="1"/>
  <c r="U118" i="1"/>
  <c r="R117" i="1"/>
  <c r="U117" i="1"/>
  <c r="R116" i="1"/>
  <c r="U116" i="1"/>
  <c r="R115" i="1"/>
  <c r="U115" i="1"/>
  <c r="R114" i="1"/>
  <c r="U114" i="1"/>
  <c r="R113" i="1"/>
  <c r="U113" i="1"/>
  <c r="R112" i="1"/>
  <c r="U112" i="1"/>
  <c r="R111" i="1"/>
  <c r="U111" i="1"/>
  <c r="R110" i="1"/>
  <c r="U110" i="1"/>
  <c r="R109" i="1"/>
  <c r="U109" i="1"/>
  <c r="R108" i="1"/>
  <c r="U108" i="1"/>
  <c r="R107" i="1"/>
  <c r="U107" i="1"/>
  <c r="R106" i="1"/>
  <c r="U106" i="1"/>
  <c r="R105" i="1"/>
  <c r="U105" i="1"/>
  <c r="R104" i="1"/>
  <c r="U104" i="1"/>
  <c r="R103" i="1"/>
  <c r="U103" i="1"/>
  <c r="R102" i="1"/>
  <c r="U102" i="1"/>
  <c r="R101" i="1"/>
  <c r="U101" i="1"/>
  <c r="R100" i="1"/>
  <c r="U100" i="1"/>
  <c r="R99" i="1"/>
  <c r="U99" i="1"/>
  <c r="R98" i="1"/>
  <c r="U98" i="1"/>
  <c r="R97" i="1"/>
  <c r="U97" i="1"/>
  <c r="S96" i="1"/>
  <c r="R96" i="1"/>
  <c r="R95" i="1"/>
  <c r="U95" i="1"/>
  <c r="R94" i="1"/>
  <c r="U94" i="1"/>
  <c r="R93" i="1"/>
  <c r="U93" i="1"/>
  <c r="R92" i="1"/>
  <c r="U92" i="1"/>
  <c r="R91" i="1"/>
  <c r="U91" i="1"/>
  <c r="R90" i="1"/>
  <c r="U90" i="1"/>
  <c r="R89" i="1"/>
  <c r="U89" i="1"/>
  <c r="R88" i="1"/>
  <c r="U88" i="1"/>
  <c r="R87" i="1"/>
  <c r="U87" i="1"/>
  <c r="R86" i="1"/>
  <c r="U86" i="1"/>
  <c r="R85" i="1"/>
  <c r="U85" i="1"/>
  <c r="R84" i="1"/>
  <c r="U84" i="1"/>
  <c r="R83" i="1"/>
  <c r="U83" i="1"/>
  <c r="R82" i="1"/>
  <c r="U82" i="1"/>
  <c r="R81" i="1"/>
  <c r="U81" i="1"/>
  <c r="R80" i="1"/>
  <c r="U80" i="1"/>
  <c r="R79" i="1"/>
  <c r="U79" i="1"/>
  <c r="R78" i="1"/>
  <c r="U78" i="1"/>
  <c r="R77" i="1"/>
  <c r="U77" i="1"/>
  <c r="R76" i="1"/>
  <c r="U76" i="1"/>
  <c r="R75" i="1"/>
  <c r="U75" i="1"/>
  <c r="R74" i="1"/>
  <c r="U74" i="1"/>
  <c r="R73" i="1"/>
  <c r="U73" i="1"/>
  <c r="R72" i="1"/>
  <c r="U72" i="1"/>
  <c r="R71" i="1"/>
  <c r="U71" i="1"/>
  <c r="R70" i="1"/>
  <c r="U70" i="1"/>
  <c r="R69" i="1"/>
  <c r="U69" i="1"/>
  <c r="R64" i="1"/>
  <c r="U64" i="1"/>
  <c r="R67" i="1"/>
  <c r="U67" i="1"/>
  <c r="S66" i="1"/>
  <c r="R66" i="1"/>
  <c r="U66" i="1"/>
  <c r="R65" i="1"/>
  <c r="U65" i="1"/>
  <c r="R68" i="1"/>
  <c r="U68" i="1"/>
  <c r="R63" i="1"/>
  <c r="U63" i="1"/>
  <c r="R61" i="1"/>
  <c r="U61" i="1"/>
  <c r="R62" i="1"/>
  <c r="U62" i="1"/>
  <c r="R60" i="1"/>
  <c r="U60" i="1"/>
  <c r="R59" i="1"/>
  <c r="U59" i="1"/>
  <c r="R58" i="1"/>
  <c r="U58" i="1"/>
  <c r="R57" i="1"/>
  <c r="U57" i="1"/>
  <c r="R56" i="1"/>
  <c r="U56" i="1"/>
  <c r="R55" i="1"/>
  <c r="U55" i="1"/>
  <c r="R54" i="1"/>
  <c r="U54" i="1"/>
  <c r="R53" i="1"/>
  <c r="U53" i="1"/>
  <c r="R52" i="1"/>
  <c r="U52" i="1"/>
  <c r="R51" i="1"/>
  <c r="U51" i="1"/>
  <c r="S50" i="1"/>
  <c r="R50" i="1"/>
  <c r="U50" i="1"/>
  <c r="R49" i="1"/>
  <c r="U49" i="1"/>
  <c r="R48" i="1"/>
  <c r="U48" i="1"/>
  <c r="R47" i="1"/>
  <c r="U47" i="1"/>
  <c r="R46" i="1"/>
  <c r="U46" i="1"/>
  <c r="R45" i="1"/>
  <c r="U45" i="1"/>
  <c r="R44" i="1"/>
  <c r="U44" i="1"/>
  <c r="R43" i="1"/>
  <c r="U43" i="1"/>
  <c r="R42" i="1"/>
  <c r="U42" i="1"/>
  <c r="R41" i="1"/>
  <c r="U41" i="1"/>
  <c r="R40" i="1"/>
  <c r="U40" i="1"/>
  <c r="R39" i="1"/>
  <c r="U39" i="1"/>
  <c r="R38" i="1"/>
  <c r="U38" i="1"/>
  <c r="R37" i="1"/>
  <c r="U37" i="1"/>
  <c r="R28" i="1"/>
  <c r="U28" i="1"/>
  <c r="R35" i="1"/>
  <c r="U35" i="1"/>
  <c r="R34" i="1"/>
  <c r="U34" i="1"/>
  <c r="R33" i="1"/>
  <c r="U33" i="1"/>
  <c r="R32" i="1"/>
  <c r="U32" i="1"/>
  <c r="R31" i="1"/>
  <c r="U31" i="1"/>
  <c r="R30" i="1"/>
  <c r="U30" i="1"/>
  <c r="R29" i="1"/>
  <c r="U29" i="1"/>
  <c r="R36" i="1"/>
  <c r="U36" i="1"/>
  <c r="R27" i="1"/>
  <c r="U27" i="1"/>
  <c r="R26" i="1"/>
  <c r="U26" i="1"/>
  <c r="R25" i="1"/>
  <c r="U25" i="1"/>
  <c r="R24" i="1"/>
  <c r="U24" i="1"/>
  <c r="R23" i="1"/>
  <c r="U23" i="1"/>
  <c r="R22" i="1"/>
  <c r="U22" i="1"/>
  <c r="R21" i="1"/>
  <c r="U21" i="1"/>
  <c r="R20" i="1"/>
  <c r="U20" i="1"/>
  <c r="U19" i="1"/>
  <c r="R18" i="1"/>
  <c r="U18" i="1"/>
  <c r="R17" i="1"/>
  <c r="U17" i="1"/>
  <c r="R16" i="1"/>
  <c r="U16" i="1"/>
  <c r="R15" i="1"/>
  <c r="U15" i="1"/>
  <c r="R14" i="1"/>
  <c r="U14" i="1"/>
  <c r="R13" i="1"/>
  <c r="U13" i="1"/>
  <c r="R12" i="1"/>
  <c r="U12" i="1"/>
  <c r="R11" i="1"/>
  <c r="U11" i="1"/>
  <c r="R10" i="1"/>
  <c r="U10" i="1"/>
  <c r="R9" i="1"/>
  <c r="U9" i="1"/>
  <c r="R8" i="1"/>
  <c r="U8" i="1"/>
  <c r="R7" i="1"/>
  <c r="U7" i="1"/>
  <c r="R6" i="1"/>
  <c r="U6" i="1"/>
  <c r="R5" i="1"/>
  <c r="U5" i="1"/>
  <c r="R4" i="1"/>
  <c r="U4" i="1"/>
  <c r="R3" i="1"/>
  <c r="U3" i="1"/>
  <c r="U96" i="1"/>
</calcChain>
</file>

<file path=xl/comments1.xml><?xml version="1.0" encoding="utf-8"?>
<comments xmlns="http://schemas.openxmlformats.org/spreadsheetml/2006/main">
  <authors>
    <author>Jessika Therrien</author>
  </authors>
  <commentList>
    <comment ref="R38" authorId="0">
      <text>
        <r>
          <rPr>
            <b/>
            <sz val="9"/>
            <color indexed="81"/>
            <rFont val="Tahoma"/>
            <family val="2"/>
          </rPr>
          <t>Jessika Therrien:</t>
        </r>
        <r>
          <rPr>
            <sz val="9"/>
            <color indexed="81"/>
            <rFont val="Tahoma"/>
            <family val="2"/>
          </rPr>
          <t xml:space="preserve">
Veste gratuite
</t>
        </r>
      </text>
    </comment>
    <comment ref="S50" authorId="0">
      <text>
        <r>
          <rPr>
            <b/>
            <sz val="9"/>
            <color indexed="81"/>
            <rFont val="Tahoma"/>
            <family val="2"/>
          </rPr>
          <t>Jessika Therrien:</t>
        </r>
        <r>
          <rPr>
            <sz val="9"/>
            <color indexed="81"/>
            <rFont val="Tahoma"/>
            <family val="2"/>
          </rPr>
          <t xml:space="preserve">
550 subvention relève</t>
        </r>
      </text>
    </comment>
  </commentList>
</comments>
</file>

<file path=xl/sharedStrings.xml><?xml version="1.0" encoding="utf-8"?>
<sst xmlns="http://schemas.openxmlformats.org/spreadsheetml/2006/main" count="6156" uniqueCount="1153">
  <si>
    <t>NOM DE FAMILLE</t>
  </si>
  <si>
    <t>Prénom</t>
  </si>
  <si>
    <t>Courriel</t>
  </si>
  <si>
    <t>Nom du club</t>
  </si>
  <si>
    <t>Numéro d'assurance maladie</t>
  </si>
  <si>
    <t>Contact en cas d'urgence</t>
  </si>
  <si>
    <t>Numéro de tél. en cas d'urgence</t>
  </si>
  <si>
    <t>Division 1 (110$)</t>
  </si>
  <si>
    <t>Catégorie de poids 1</t>
  </si>
  <si>
    <t>Division 2 (60$)</t>
  </si>
  <si>
    <t>Catégorie de poids 2</t>
  </si>
  <si>
    <t>Camp    (60$)</t>
  </si>
  <si>
    <t>Banquet (60$)</t>
  </si>
  <si>
    <t>Avion (670$ - inclut navette, frais de bagages non inclus)</t>
  </si>
  <si>
    <r>
      <t xml:space="preserve">Hébergement Athlète ( </t>
    </r>
    <r>
      <rPr>
        <b/>
        <sz val="11"/>
        <color theme="1"/>
        <rFont val="Calibri"/>
        <family val="2"/>
      </rPr>
      <t xml:space="preserve">~ 42$ / nuit, </t>
    </r>
    <r>
      <rPr>
        <b/>
        <sz val="11"/>
        <color theme="1"/>
        <rFont val="Calibri"/>
        <family val="2"/>
        <scheme val="minor"/>
      </rPr>
      <t>dortoir traditionnel)</t>
    </r>
  </si>
  <si>
    <t>Veste équipe Qc (obligatoire)* Voir charte des grandeurs sur site web</t>
  </si>
  <si>
    <t>Optionnel : Assurances  Annulation et Tous risques</t>
  </si>
  <si>
    <t>Nom du co-chambreur désiré (à titre indicatif seulement)</t>
  </si>
  <si>
    <t>Formulaires médical et décharge sont joints</t>
  </si>
  <si>
    <t>Total</t>
  </si>
  <si>
    <t>Paiement</t>
  </si>
  <si>
    <t>Remboursement</t>
  </si>
  <si>
    <t>Solde</t>
  </si>
  <si>
    <t>Date du paiement</t>
  </si>
  <si>
    <t>Numéro du CHQ</t>
  </si>
  <si>
    <t>Personne qui a fait le paiement</t>
  </si>
  <si>
    <t>Notes</t>
  </si>
  <si>
    <t>FOREST</t>
  </si>
  <si>
    <t>Iana</t>
  </si>
  <si>
    <t>Iaianaforest@gmail.com</t>
  </si>
  <si>
    <t>Dojo de Beauport</t>
  </si>
  <si>
    <t>fori03602910</t>
  </si>
  <si>
    <t>Jacynthe Lambert418-717-6610</t>
  </si>
  <si>
    <t>U16</t>
  </si>
  <si>
    <t>F44</t>
  </si>
  <si>
    <t>Oui</t>
  </si>
  <si>
    <t xml:space="preserve">Oui </t>
  </si>
  <si>
    <t>Vol D : 26 au 1 juin</t>
  </si>
  <si>
    <t>26 au 1 juin (6 nuits)</t>
  </si>
  <si>
    <t>TURCOTTE</t>
  </si>
  <si>
    <t>BÉATRICE</t>
  </si>
  <si>
    <t xml:space="preserve">lucie.simoneau@gmail.com </t>
  </si>
  <si>
    <t>VARENNES</t>
  </si>
  <si>
    <t>TURB03611513</t>
  </si>
  <si>
    <t>Lucie Simoneau</t>
  </si>
  <si>
    <t>514-239-4662</t>
  </si>
  <si>
    <t>Vol A : 25 au 29 mai</t>
  </si>
  <si>
    <t>25 au 29 mai (4 nuits)</t>
  </si>
  <si>
    <t>Femme : S</t>
  </si>
  <si>
    <t>Florence Salvas et Laurence Biron</t>
  </si>
  <si>
    <t>Club de judo Varennes</t>
  </si>
  <si>
    <t>CÔTÉ</t>
  </si>
  <si>
    <t>Éléonore</t>
  </si>
  <si>
    <t>itremblay1@live.ca</t>
  </si>
  <si>
    <t>Budo Kwai Québec</t>
  </si>
  <si>
    <t>COTE02512316</t>
  </si>
  <si>
    <t>Isabelle Tremblay418-435-5287</t>
  </si>
  <si>
    <t>F48</t>
  </si>
  <si>
    <t>Vol C : 26 au 29 mai</t>
  </si>
  <si>
    <t>26 au 29 mai (3 nuits)</t>
  </si>
  <si>
    <t>ALKHATIB</t>
  </si>
  <si>
    <t>ISMAIL</t>
  </si>
  <si>
    <t>iziismal@gmail.com</t>
  </si>
  <si>
    <t>MÉTROPOLITAIN</t>
  </si>
  <si>
    <t>ALKI 0008 1128</t>
  </si>
  <si>
    <t>M. Alkhatib (père)</t>
  </si>
  <si>
    <t>514-559-5572</t>
  </si>
  <si>
    <t>U18</t>
  </si>
  <si>
    <t>M60</t>
  </si>
  <si>
    <t>25 au 1 juin (7 nuits)</t>
  </si>
  <si>
    <t>Homme : S</t>
  </si>
  <si>
    <t>DAVID JUTRAS</t>
  </si>
  <si>
    <t>José Francisco G. Arandi</t>
  </si>
  <si>
    <t>GINGRAS</t>
  </si>
  <si>
    <t>Marie-Pier</t>
  </si>
  <si>
    <t>karineberthiaume@yahoo.ca</t>
  </si>
  <si>
    <t>ginm03570915</t>
  </si>
  <si>
    <t>karine berthiaume</t>
  </si>
  <si>
    <t>418-254-3131</t>
  </si>
  <si>
    <t>MICHAUD-DUGUAY</t>
  </si>
  <si>
    <t>Naomi</t>
  </si>
  <si>
    <t>dbeaudin@bbmarine.ca</t>
  </si>
  <si>
    <t>Sept-Iles</t>
  </si>
  <si>
    <t>MICN03551913</t>
  </si>
  <si>
    <t>D. Beaudin</t>
  </si>
  <si>
    <t>418-961-9185</t>
  </si>
  <si>
    <t>Femme : M</t>
  </si>
  <si>
    <t>SIMONEAU</t>
  </si>
  <si>
    <t>Mélodie</t>
    <phoneticPr fontId="0" type="noConversion"/>
  </si>
  <si>
    <t>theriault.li@videotron.ca</t>
  </si>
  <si>
    <t>Club de Judo St-Hubert</t>
    <phoneticPr fontId="0" type="noConversion"/>
  </si>
  <si>
    <t>SIMM02532114</t>
    <phoneticPr fontId="0" type="noConversion"/>
  </si>
  <si>
    <t>Line Thériault</t>
    <phoneticPr fontId="0" type="noConversion"/>
  </si>
  <si>
    <t>(450) 443-5920</t>
    <phoneticPr fontId="0" type="noConversion"/>
  </si>
  <si>
    <t>ARENCIBIA</t>
  </si>
  <si>
    <t>ALEXANDRE</t>
  </si>
  <si>
    <t>shidokan@bellnet.ca</t>
  </si>
  <si>
    <t>Shidokan</t>
  </si>
  <si>
    <t>AREA01020919</t>
  </si>
  <si>
    <t>Nadia Drisdelle</t>
  </si>
  <si>
    <t>514-686-3374</t>
  </si>
  <si>
    <t>M81</t>
  </si>
  <si>
    <t>U21</t>
  </si>
  <si>
    <t>Vol B : 25 au 1 juin</t>
  </si>
  <si>
    <t>Homme : L</t>
  </si>
  <si>
    <t xml:space="preserve">ARÈS </t>
  </si>
  <si>
    <t>Ève</t>
  </si>
  <si>
    <t>pafe50@hotmailcom</t>
  </si>
  <si>
    <t>St-Hyacinthe</t>
  </si>
  <si>
    <t>ARRE01510318</t>
  </si>
  <si>
    <t>Anne Tsujimoto</t>
  </si>
  <si>
    <t>450-223-4744</t>
  </si>
  <si>
    <t>F52</t>
  </si>
  <si>
    <t>Marie-Fleur Fioramore</t>
  </si>
  <si>
    <t>Club de judo St-Hyacinthe</t>
  </si>
  <si>
    <t>BADAT</t>
  </si>
  <si>
    <t>Thomas</t>
  </si>
  <si>
    <t>renicanada@msn.com</t>
  </si>
  <si>
    <t>Club Judo Victo</t>
  </si>
  <si>
    <t>BADT97030319</t>
  </si>
  <si>
    <t>Reni Wildhaber</t>
  </si>
  <si>
    <t>819-363-2596</t>
  </si>
  <si>
    <t>M90</t>
  </si>
  <si>
    <t>Senior</t>
  </si>
  <si>
    <t>Homme : XL</t>
  </si>
  <si>
    <t>Vincent</t>
  </si>
  <si>
    <t>Club judo Victo</t>
  </si>
  <si>
    <t>M50</t>
  </si>
  <si>
    <t>BARRIAULT</t>
  </si>
  <si>
    <t>Victor</t>
  </si>
  <si>
    <t>vic.barriault@gmail.com</t>
  </si>
  <si>
    <t>Club de Judo Torii-Anjou</t>
  </si>
  <si>
    <t>BARV 0003 1714</t>
  </si>
  <si>
    <t>514-351-8876</t>
  </si>
  <si>
    <t>514-974-8876</t>
  </si>
  <si>
    <t>M73</t>
  </si>
  <si>
    <t>FIORAMORE</t>
  </si>
  <si>
    <t>Marie-Fleur</t>
  </si>
  <si>
    <t>michelealex@outlook.com</t>
  </si>
  <si>
    <t>Évolution</t>
  </si>
  <si>
    <t>FIOM02541210</t>
  </si>
  <si>
    <t>Carole St-Germain</t>
  </si>
  <si>
    <t>819-500-1090</t>
  </si>
  <si>
    <t>Ève Arès</t>
  </si>
  <si>
    <t>Daniel Poirier</t>
  </si>
  <si>
    <t>BELLALI</t>
  </si>
  <si>
    <t>YUMI AMAL</t>
  </si>
  <si>
    <t>BELY99600216</t>
  </si>
  <si>
    <t>Masako Shigehisa</t>
  </si>
  <si>
    <t>514-630-8113</t>
  </si>
  <si>
    <t>GRENIER</t>
  </si>
  <si>
    <t>AMÉLIE</t>
  </si>
  <si>
    <t>sylvie.pearson33@hotmail.com</t>
  </si>
  <si>
    <t>JU SHIN KAN LATERRIÈRE</t>
  </si>
  <si>
    <t>GREA 0258 0716</t>
  </si>
  <si>
    <t>SYLVIE PEARSON</t>
  </si>
  <si>
    <t>418-376-2631</t>
  </si>
  <si>
    <t xml:space="preserve">LAROUCHE </t>
  </si>
  <si>
    <t xml:space="preserve">Amélie </t>
  </si>
  <si>
    <t>dianeamyot@hotmail.com</t>
  </si>
  <si>
    <t>Sakura</t>
  </si>
  <si>
    <t>lara02590911</t>
  </si>
  <si>
    <t xml:space="preserve">sa mere </t>
  </si>
  <si>
    <t>BESSON</t>
  </si>
  <si>
    <t>MARIE</t>
  </si>
  <si>
    <t>BESM 9851 2212</t>
  </si>
  <si>
    <t>Larry Besson</t>
  </si>
  <si>
    <t>418-276-9677;418-637-1485</t>
  </si>
  <si>
    <t>PORLIER</t>
  </si>
  <si>
    <t>Léa</t>
  </si>
  <si>
    <t>PORL03592212</t>
  </si>
  <si>
    <t>BLACQUIÈRE</t>
  </si>
  <si>
    <t>Arno</t>
  </si>
  <si>
    <t>jj.judokasjonquiere@hotmail.com</t>
  </si>
  <si>
    <t>Club Judokas Jonquière</t>
  </si>
  <si>
    <t>BLAA01092212</t>
  </si>
  <si>
    <t>Roby Blacquière</t>
  </si>
  <si>
    <t>418-818-6981</t>
  </si>
  <si>
    <t>SALVAS</t>
  </si>
  <si>
    <t>FLORENCE</t>
  </si>
  <si>
    <t xml:space="preserve">ericsalvas@bell.net </t>
  </si>
  <si>
    <t>SALF03601712</t>
  </si>
  <si>
    <t>Eric Salvas</t>
  </si>
  <si>
    <t>514-794-1667</t>
  </si>
  <si>
    <t>BOLTÉ</t>
  </si>
  <si>
    <t>Jérome</t>
  </si>
  <si>
    <t>monique.berube@videotron.ca</t>
  </si>
  <si>
    <t>Judo Mont-Bruno</t>
  </si>
  <si>
    <t>BOLJ01071617</t>
  </si>
  <si>
    <t>Monique Bérubé</t>
  </si>
  <si>
    <t>450-653-8584</t>
  </si>
  <si>
    <t>M66</t>
  </si>
  <si>
    <t>24 au 26 mai (2 nuits)</t>
  </si>
  <si>
    <t>Homme : M</t>
  </si>
  <si>
    <t>BOUCHARD</t>
  </si>
  <si>
    <t>sandrine</t>
  </si>
  <si>
    <t>seikolsj@hotmail.com</t>
  </si>
  <si>
    <t>seiko</t>
  </si>
  <si>
    <t>BOUS01602912</t>
  </si>
  <si>
    <t>Sylvain Bouchard</t>
  </si>
  <si>
    <t>418-480-2510</t>
  </si>
  <si>
    <t>F57</t>
  </si>
  <si>
    <t>BOUDREAU</t>
  </si>
  <si>
    <t>François</t>
  </si>
  <si>
    <t>lucdube2011@gmail.com</t>
  </si>
  <si>
    <t>Judo Donini / Univestrie</t>
  </si>
  <si>
    <t>Vétéran</t>
  </si>
  <si>
    <t>Femme : L</t>
  </si>
  <si>
    <t>Univestrie Judo Sherbrooke</t>
  </si>
  <si>
    <t>BOUSBIAT</t>
  </si>
  <si>
    <t>Amira</t>
  </si>
  <si>
    <t>info@judoboucherville.com</t>
  </si>
  <si>
    <t>Club de judo Boucherville</t>
  </si>
  <si>
    <t>BOUA01583110</t>
  </si>
  <si>
    <t>Fayçal Bousbiat</t>
  </si>
  <si>
    <t>(514)295-9418</t>
  </si>
  <si>
    <t>Samia Boussarhane</t>
  </si>
  <si>
    <t>BOUSSARHANE</t>
  </si>
  <si>
    <t>Samia</t>
  </si>
  <si>
    <t>samir.boussarhane@revenuquebec.ca</t>
  </si>
  <si>
    <t>BOUS01591013</t>
  </si>
  <si>
    <t>Samir Boussarhane</t>
  </si>
  <si>
    <t>(514)245-9696 ou (450)812-6391</t>
  </si>
  <si>
    <t>F63</t>
  </si>
  <si>
    <t>Amira Bousbiat</t>
  </si>
  <si>
    <t>ALAOUI YAZIDI</t>
  </si>
  <si>
    <t>Rania</t>
  </si>
  <si>
    <t>jaouad@hotmail.ca</t>
  </si>
  <si>
    <t>Budokan St-Laurent</t>
  </si>
  <si>
    <t>ALAR 0352 1311</t>
  </si>
  <si>
    <t>Alaoui Jaouad</t>
  </si>
  <si>
    <t>514-560-6068</t>
  </si>
  <si>
    <t>BUQUET</t>
  </si>
  <si>
    <t>fabienne.laratte@videotron.ca</t>
  </si>
  <si>
    <t>Blainville</t>
  </si>
  <si>
    <t>BUQT01090515</t>
  </si>
  <si>
    <t>Fabienne Laratte</t>
  </si>
  <si>
    <t>514-834-5761</t>
  </si>
  <si>
    <t>NON</t>
  </si>
  <si>
    <t>Tiago Alvarengo</t>
  </si>
  <si>
    <t>Paypal facture 423</t>
  </si>
  <si>
    <t>Burt</t>
  </si>
  <si>
    <t>Emily</t>
  </si>
  <si>
    <t>em.burt15@gmail.com</t>
  </si>
  <si>
    <t>5422485259ET</t>
  </si>
  <si>
    <t>Dave Burt</t>
  </si>
  <si>
    <t>905-391-2166</t>
  </si>
  <si>
    <t>F70</t>
  </si>
  <si>
    <t>CANTIN</t>
  </si>
  <si>
    <t>Patrick</t>
  </si>
  <si>
    <t>judosphere@judosphere.com</t>
  </si>
  <si>
    <t>Judo-Sphère</t>
  </si>
  <si>
    <t>CANP95032911</t>
  </si>
  <si>
    <t>Marc Cantin</t>
  </si>
  <si>
    <t>514-941-1089</t>
  </si>
  <si>
    <t>Judosphère</t>
  </si>
  <si>
    <t>CASTONGUAY-LAPLANTE</t>
  </si>
  <si>
    <t>Etienne</t>
  </si>
  <si>
    <t>etiennecl255@gmail.com</t>
  </si>
  <si>
    <t>Club Judo Montréal</t>
  </si>
  <si>
    <t>CASE94121315</t>
  </si>
  <si>
    <t>Robert Laplante</t>
  </si>
  <si>
    <t>M100+</t>
  </si>
  <si>
    <t>Homme : XXL</t>
  </si>
  <si>
    <t>CHALA</t>
  </si>
  <si>
    <t>Hakim</t>
  </si>
  <si>
    <t>hakimchala@hotmail.fr</t>
  </si>
  <si>
    <t>Kiseki judo</t>
  </si>
  <si>
    <t>CHAH99061617</t>
  </si>
  <si>
    <t>Mohammed Chala</t>
  </si>
  <si>
    <t>514-883-7453</t>
  </si>
  <si>
    <t>Leewis Jean-Pierre</t>
  </si>
  <si>
    <t>Mohamed Chala</t>
  </si>
  <si>
    <t>CHAMPAGNE</t>
  </si>
  <si>
    <t>JÉRÔME</t>
  </si>
  <si>
    <t xml:space="preserve">hugues_champagne@yahoo.ca </t>
  </si>
  <si>
    <t>CHAJ01110639</t>
  </si>
  <si>
    <t>PÈRE</t>
  </si>
  <si>
    <t>514-817-4047</t>
  </si>
  <si>
    <t>CHIRILA</t>
  </si>
  <si>
    <t>Maria-Carla</t>
  </si>
  <si>
    <t>maria_carla1999@hotmail.com</t>
  </si>
  <si>
    <t>CHIM 9951 2517</t>
  </si>
  <si>
    <t>514-652-3204</t>
  </si>
  <si>
    <t>Anne-Claire Paquin</t>
  </si>
  <si>
    <t>CASH</t>
  </si>
  <si>
    <t>CHOSACK BARKAY</t>
  </si>
  <si>
    <t>DANIEL</t>
  </si>
  <si>
    <t>CHOD00111412</t>
  </si>
  <si>
    <t>Edna Chosack</t>
  </si>
  <si>
    <t>514-880-6934</t>
  </si>
  <si>
    <t>CHOUINARD</t>
  </si>
  <si>
    <t>Yohan</t>
  </si>
  <si>
    <t>CHOY99012118</t>
  </si>
  <si>
    <t>M100</t>
  </si>
  <si>
    <t>BIRON</t>
  </si>
  <si>
    <t>LAURENCE</t>
  </si>
  <si>
    <t xml:space="preserve">birlan@videotron.ca </t>
  </si>
  <si>
    <t>BIRL 0361 2815</t>
  </si>
  <si>
    <t>ALAIN BIRON</t>
  </si>
  <si>
    <t>514-707-9515</t>
  </si>
  <si>
    <t>FLORENCE SALVAS &amp; BÉATRICE TURCOTTE</t>
  </si>
  <si>
    <t>GAGNÉ</t>
  </si>
  <si>
    <t>SABRINA</t>
  </si>
  <si>
    <t>melissalavoie1981@hotmail.com</t>
  </si>
  <si>
    <t>GAGS 02570411</t>
  </si>
  <si>
    <t>MÉLISSA LAVOIE</t>
  </si>
  <si>
    <t>418-290-3522</t>
  </si>
  <si>
    <t>KULESHOV</t>
  </si>
  <si>
    <t>NIKOL</t>
  </si>
  <si>
    <t>KULN025412019</t>
  </si>
  <si>
    <t>Sergey Kuleshov</t>
  </si>
  <si>
    <t>438-878-2777</t>
  </si>
  <si>
    <t xml:space="preserve">CÔTÉ </t>
  </si>
  <si>
    <t>Maxim</t>
  </si>
  <si>
    <t>COTM97032119</t>
  </si>
  <si>
    <t>MARTIN</t>
  </si>
  <si>
    <t>Matilde</t>
  </si>
  <si>
    <t>matildemartin@metadoxe.ca</t>
  </si>
  <si>
    <t>MARM 0252 0112</t>
  </si>
  <si>
    <t>Annie Massicotte</t>
  </si>
  <si>
    <t>418-977-0754</t>
  </si>
  <si>
    <t>COULOMBE</t>
  </si>
  <si>
    <t>MINA</t>
  </si>
  <si>
    <t>COUM 96590612</t>
  </si>
  <si>
    <t>Michel Coulombe</t>
  </si>
  <si>
    <t>418-378-4722</t>
  </si>
  <si>
    <t>F78</t>
  </si>
  <si>
    <t>COUTU</t>
  </si>
  <si>
    <t>XAVIER</t>
  </si>
  <si>
    <t>rolakorban@yahoo.ca</t>
  </si>
  <si>
    <t>COUX 0101 2718</t>
  </si>
  <si>
    <t>Rola Korban (mère)</t>
  </si>
  <si>
    <t>514-585-0230</t>
  </si>
  <si>
    <t>M90+</t>
  </si>
  <si>
    <t>Homme : XXXL</t>
  </si>
  <si>
    <t>ISMAIL ALKHATIB</t>
  </si>
  <si>
    <t>DAVIAU</t>
  </si>
  <si>
    <t>Benjamin</t>
  </si>
  <si>
    <t>allomichel18@hotmail.com</t>
  </si>
  <si>
    <t>DAVB9705319</t>
  </si>
  <si>
    <t>Michel Daviau</t>
  </si>
  <si>
    <t>450-773-9322</t>
  </si>
  <si>
    <t>Bogdan Jora</t>
  </si>
  <si>
    <t>DEGASNE</t>
  </si>
  <si>
    <t>marie-garance</t>
  </si>
  <si>
    <t>judomagog@hotmail.com</t>
  </si>
  <si>
    <t>To Haku Kan</t>
  </si>
  <si>
    <t>encour</t>
  </si>
  <si>
    <t>Yannick Degasne</t>
  </si>
  <si>
    <t>819-562-2298</t>
  </si>
  <si>
    <t>annabelle trdif</t>
  </si>
  <si>
    <t>Club de judo To Haku kan</t>
  </si>
  <si>
    <t>yannick</t>
  </si>
  <si>
    <t>jean proteau</t>
  </si>
  <si>
    <t>DELISLE</t>
  </si>
  <si>
    <t>Noémie</t>
  </si>
  <si>
    <t>brunodelisle22@hotmail.com</t>
  </si>
  <si>
    <t>Asbestos-Danville</t>
  </si>
  <si>
    <t>deln97522816</t>
  </si>
  <si>
    <t>Julie Girouard</t>
  </si>
  <si>
    <t>819-826-1293</t>
  </si>
  <si>
    <t>Élodie Lefèbvre</t>
  </si>
  <si>
    <t>ROUX</t>
  </si>
  <si>
    <t>Marianne</t>
  </si>
  <si>
    <t>marianne.roux.2002@gmail.com</t>
  </si>
  <si>
    <t>St-Jean Bosco</t>
  </si>
  <si>
    <t>ROUM 0259 1716</t>
  </si>
  <si>
    <t>Jean-Francois Roux</t>
  </si>
  <si>
    <t>819-664-4743</t>
  </si>
  <si>
    <t>Arianne Turpin</t>
  </si>
  <si>
    <t>DESROCHERS</t>
  </si>
  <si>
    <t>canue4@hotmail.com</t>
  </si>
  <si>
    <t>DESV00101210</t>
  </si>
  <si>
    <t>Suzanne Canuel</t>
  </si>
  <si>
    <t>819-751-2099</t>
  </si>
  <si>
    <t>M46</t>
  </si>
  <si>
    <t>DI BARTOLO</t>
  </si>
  <si>
    <t>DIBA 9106 2914</t>
  </si>
  <si>
    <t>Roberto Di Bartolo</t>
  </si>
  <si>
    <t>514-231-1112</t>
  </si>
  <si>
    <t>DICKSON</t>
  </si>
  <si>
    <t>ANTON</t>
  </si>
  <si>
    <t>DICA 0007 2716</t>
  </si>
  <si>
    <t>Dave Dickson</t>
  </si>
  <si>
    <t>514-227-4156</t>
  </si>
  <si>
    <t>DONINI</t>
  </si>
  <si>
    <t>Renato Cesar</t>
  </si>
  <si>
    <t>rcdonini@hotmail.com</t>
  </si>
  <si>
    <t>DONR70072826</t>
  </si>
  <si>
    <t>Ariane Cristina de Castro</t>
  </si>
  <si>
    <t>819238.8414</t>
  </si>
  <si>
    <t>DOUHAUD</t>
  </si>
  <si>
    <t>Johanna</t>
  </si>
  <si>
    <t>laurence.peyraud@bell.net</t>
  </si>
  <si>
    <t>DOUJ00542911</t>
  </si>
  <si>
    <t>Laurence Peyraud</t>
  </si>
  <si>
    <t>514-452-2525</t>
  </si>
  <si>
    <t>Manon Réglat</t>
  </si>
  <si>
    <t>Dimitry</t>
  </si>
  <si>
    <t>dimitry5600@gmail.com</t>
  </si>
  <si>
    <t>DOUD97072913</t>
  </si>
  <si>
    <t>Michel Gouin</t>
  </si>
  <si>
    <t>DROLET</t>
  </si>
  <si>
    <t>Émile</t>
  </si>
  <si>
    <t>laleywin@hotmail.com</t>
  </si>
  <si>
    <t>Albatros</t>
  </si>
  <si>
    <t>DROE01022001</t>
  </si>
  <si>
    <t>Michel Drolet</t>
  </si>
  <si>
    <t>418-276-3434</t>
  </si>
  <si>
    <t>Simon Paquet</t>
  </si>
  <si>
    <t>Club de judo Albatros</t>
  </si>
  <si>
    <t>DUBÉ</t>
  </si>
  <si>
    <t>Luc</t>
  </si>
  <si>
    <t>francois.boudreau@usherbrooke.ca</t>
  </si>
  <si>
    <t>Dubl78060419</t>
  </si>
  <si>
    <t>Karine Mailleux</t>
  </si>
  <si>
    <t>819868.7692</t>
  </si>
  <si>
    <t>FONTAINE</t>
  </si>
  <si>
    <t>Shandra</t>
  </si>
  <si>
    <t>josee0801@hotmail.com</t>
  </si>
  <si>
    <t>Kime-Waza</t>
  </si>
  <si>
    <t>FONS 0253 1310</t>
  </si>
  <si>
    <t>Josée Fontaine</t>
  </si>
  <si>
    <t>450-867-3774; 450-898-1439</t>
  </si>
  <si>
    <t>Coralie Godbout ou Sara Gélinas</t>
  </si>
  <si>
    <t>ÉMOND</t>
  </si>
  <si>
    <t>ROXANNE</t>
  </si>
  <si>
    <t>carmen.lap@hotmail.com</t>
  </si>
  <si>
    <t>EMOR 0056 0714</t>
  </si>
  <si>
    <t>CARMEN LAPOINTE</t>
  </si>
  <si>
    <t>418-815-9124</t>
  </si>
  <si>
    <t>ESCOLAR</t>
  </si>
  <si>
    <t>THOMAS</t>
  </si>
  <si>
    <t>ESCT01101810</t>
  </si>
  <si>
    <t>Sonia Petit</t>
  </si>
  <si>
    <t>514-282-4995</t>
  </si>
  <si>
    <t>M55</t>
  </si>
  <si>
    <t>ETHIER</t>
  </si>
  <si>
    <t>Jean-Philippe</t>
  </si>
  <si>
    <t>ETHJ 7907 0510</t>
  </si>
  <si>
    <t>Patrick Esparbes</t>
  </si>
  <si>
    <t>514-668-6279</t>
  </si>
  <si>
    <t>GÉLINAS</t>
  </si>
  <si>
    <t>Sara</t>
  </si>
  <si>
    <t>communications.cjo@gmail.com</t>
  </si>
  <si>
    <t>Olympique</t>
  </si>
  <si>
    <t>GELS02521517</t>
  </si>
  <si>
    <t>Sonia Proulx</t>
  </si>
  <si>
    <t>450-926-5463;450-341-4044</t>
  </si>
  <si>
    <t>SALLAMI</t>
  </si>
  <si>
    <t>Somaya</t>
  </si>
  <si>
    <t>nathalieb77@hotmail.com</t>
  </si>
  <si>
    <t>SALS03590419</t>
  </si>
  <si>
    <t>Nathalie Labbé</t>
  </si>
  <si>
    <t>418-255-1550</t>
  </si>
  <si>
    <t>TURPIN</t>
  </si>
  <si>
    <t>Ariane</t>
  </si>
  <si>
    <t>anika.boutin@gmail.com</t>
  </si>
  <si>
    <t>TURA 0360 0324</t>
  </si>
  <si>
    <t>Anika Boutin</t>
  </si>
  <si>
    <t>819-598-1255</t>
  </si>
  <si>
    <t>CLOUTIER</t>
  </si>
  <si>
    <t>ALYSON</t>
  </si>
  <si>
    <t>seikidokan@hotmail.com</t>
  </si>
  <si>
    <t>Club judo Seikidokan</t>
  </si>
  <si>
    <t>CLOA02610115</t>
  </si>
  <si>
    <t>Annie Heerah</t>
  </si>
  <si>
    <t>819-609-8806</t>
  </si>
  <si>
    <t>Club de judo Seikidokan</t>
  </si>
  <si>
    <t>FRASCADORE</t>
  </si>
  <si>
    <t>Julien</t>
  </si>
  <si>
    <t>julien_judo@hotmail.com</t>
  </si>
  <si>
    <t>FRAJ99111711</t>
  </si>
  <si>
    <t>Robert Frascadore</t>
  </si>
  <si>
    <t>418-660-4173</t>
  </si>
  <si>
    <t>GABUN</t>
  </si>
  <si>
    <t>Constantin</t>
  </si>
  <si>
    <t>gabundaniela@yahoo.com</t>
  </si>
  <si>
    <t>Ippon</t>
  </si>
  <si>
    <t>GABC98100616</t>
  </si>
  <si>
    <t>Daniela Gabun</t>
  </si>
  <si>
    <t>514-655-7253</t>
  </si>
  <si>
    <t>ARCHAMBAULT</t>
  </si>
  <si>
    <t>Audrey</t>
  </si>
  <si>
    <t>annlam@cgocable.ca</t>
  </si>
  <si>
    <t>arca02510212</t>
  </si>
  <si>
    <t>Annie Lamontagne</t>
  </si>
  <si>
    <t>819-879-5140</t>
  </si>
  <si>
    <t>F70+</t>
  </si>
  <si>
    <t>Femme : XL</t>
  </si>
  <si>
    <t>Allyson Cloutier</t>
  </si>
  <si>
    <t>DESBIENS</t>
  </si>
  <si>
    <t>SARA</t>
  </si>
  <si>
    <t>melaniel392@gmail.com</t>
  </si>
  <si>
    <t>DESS 0258 2913</t>
  </si>
  <si>
    <t>MÉLANIE LAVOIE</t>
  </si>
  <si>
    <t>418-678-3470</t>
  </si>
  <si>
    <t>Femme : XXL</t>
  </si>
  <si>
    <t>GANET</t>
  </si>
  <si>
    <t>Mathieu</t>
  </si>
  <si>
    <t>ganetmaurice@gmail.com</t>
  </si>
  <si>
    <t>Dojo Zenshin</t>
  </si>
  <si>
    <t>GANM01042411</t>
  </si>
  <si>
    <t>Maurice Ganet</t>
  </si>
  <si>
    <t>450 848-0791</t>
  </si>
  <si>
    <t>Catherine Morin</t>
  </si>
  <si>
    <t>LEFÈBVRE</t>
  </si>
  <si>
    <t>Élodie</t>
  </si>
  <si>
    <t>ecuriesroyales@hotmail.com</t>
  </si>
  <si>
    <t>lefe03560918</t>
  </si>
  <si>
    <t>Serge Lefebvre</t>
  </si>
  <si>
    <t>819-578-9474</t>
  </si>
  <si>
    <t>BERTRAND</t>
  </si>
  <si>
    <t>Félix-Olivier</t>
  </si>
  <si>
    <t>felix-olivier.bertrand@sympatico.ca</t>
  </si>
  <si>
    <t>BERF 0312 2819</t>
  </si>
  <si>
    <t>Jean-Francois Bertrand</t>
  </si>
  <si>
    <t>819-923-0370</t>
  </si>
  <si>
    <t>M38</t>
  </si>
  <si>
    <t>oui</t>
  </si>
  <si>
    <t>GAUTHIER</t>
  </si>
  <si>
    <t>Kevin</t>
  </si>
  <si>
    <t>gauk97041516</t>
  </si>
  <si>
    <t>819-879-5141</t>
  </si>
  <si>
    <t>Olivier Gobeil</t>
  </si>
  <si>
    <t>GAUTHIER-DRAPEAU</t>
  </si>
  <si>
    <t>GAUF98012714</t>
  </si>
  <si>
    <t>JeanDrapeau</t>
  </si>
  <si>
    <t>418-662-3580</t>
  </si>
  <si>
    <t>u21</t>
  </si>
  <si>
    <t>Antoine</t>
  </si>
  <si>
    <t>GAUA00031020</t>
  </si>
  <si>
    <t>ROY</t>
  </si>
  <si>
    <t>c__roy73@sympatico.ca</t>
  </si>
  <si>
    <t>royv03070211</t>
  </si>
  <si>
    <t>Marilou Massé-Martel</t>
  </si>
  <si>
    <t>819-8792764</t>
  </si>
  <si>
    <t>GERVAIS-KEUNINCKX</t>
  </si>
  <si>
    <t>Tristan</t>
  </si>
  <si>
    <t>isabelle.gervais@live.ca</t>
  </si>
  <si>
    <t>GERT 991 02612</t>
  </si>
  <si>
    <t>514-355-1442</t>
  </si>
  <si>
    <t>514-984-1463</t>
  </si>
  <si>
    <t>Martyn Keuninckx</t>
  </si>
  <si>
    <t>Remboursement 2017-04-24</t>
  </si>
  <si>
    <t>ABRAINI</t>
  </si>
  <si>
    <t>William</t>
  </si>
  <si>
    <t>jh.abarini@gmail.com</t>
  </si>
  <si>
    <t>ABRW031003017</t>
  </si>
  <si>
    <t>Jacques Abraini</t>
  </si>
  <si>
    <t>418-932-7641</t>
  </si>
  <si>
    <t>M42</t>
  </si>
  <si>
    <t>GAGNON</t>
  </si>
  <si>
    <t>Olivier</t>
  </si>
  <si>
    <t>GAGO03062814</t>
  </si>
  <si>
    <t>Mélisa Audet</t>
  </si>
  <si>
    <t>418-540-6638</t>
  </si>
  <si>
    <t>GARSON</t>
  </si>
  <si>
    <t>MAX</t>
  </si>
  <si>
    <t>GARM02040416</t>
  </si>
  <si>
    <t>GILLIAN ROBERTSON</t>
  </si>
  <si>
    <t>514-484-9037</t>
  </si>
  <si>
    <t>GOBEIL ST-AMAND</t>
  </si>
  <si>
    <t>OLIVIER</t>
  </si>
  <si>
    <t>Seikidokan@hotmail.com</t>
  </si>
  <si>
    <t>GOBO96071218</t>
  </si>
  <si>
    <t>Jacynthe St-Amand</t>
  </si>
  <si>
    <t>819-690-4541</t>
  </si>
  <si>
    <t>GODBOUT</t>
  </si>
  <si>
    <t>CORALIE</t>
  </si>
  <si>
    <t>annick.luc@hotmail.com</t>
  </si>
  <si>
    <t>Club Judo Vieille Capitale</t>
  </si>
  <si>
    <t>GODC01552211</t>
  </si>
  <si>
    <t>Luc Godbout</t>
  </si>
  <si>
    <t>Léa Roy</t>
  </si>
  <si>
    <t>Annick Bolduc</t>
  </si>
  <si>
    <t>GUERTIN</t>
  </si>
  <si>
    <t>Mathis</t>
  </si>
  <si>
    <t>guertinmarcandre@gmail.com</t>
  </si>
  <si>
    <t>Club Judo Vallée du Richelieu</t>
  </si>
  <si>
    <t>GUEM02121517</t>
  </si>
  <si>
    <t>Marc-André Guertin</t>
  </si>
  <si>
    <t>438-887-5662</t>
  </si>
  <si>
    <t>Marc-André-Guertin et Hugo Tremblay</t>
  </si>
  <si>
    <t>pas la nuit du 28</t>
  </si>
  <si>
    <t>PROTEAU</t>
  </si>
  <si>
    <t>benjamin</t>
  </si>
  <si>
    <t>PROB02040213</t>
  </si>
  <si>
    <t>Nancy Fortin</t>
  </si>
  <si>
    <t>819-349-8691;819-564-2040</t>
  </si>
  <si>
    <t>cedric labrie</t>
  </si>
  <si>
    <t>GRANDCHAMP</t>
  </si>
  <si>
    <t>NICOLAS</t>
  </si>
  <si>
    <t>GRAN00122218</t>
  </si>
  <si>
    <t>Nadia Duvergne</t>
  </si>
  <si>
    <t>819-840-0181</t>
  </si>
  <si>
    <t>Justin Tremblay</t>
  </si>
  <si>
    <t>BÉLANGER</t>
  </si>
  <si>
    <t>Jasmin</t>
  </si>
  <si>
    <t>phil.b27@hotmail.com</t>
  </si>
  <si>
    <t>BELJ 0211 2519</t>
  </si>
  <si>
    <t>père Philippe</t>
  </si>
  <si>
    <t>418-291-9079</t>
  </si>
  <si>
    <t>Club de judo La Pocatière</t>
  </si>
  <si>
    <t>PATRICK</t>
  </si>
  <si>
    <t>patrick.grenier7@gmail.com</t>
  </si>
  <si>
    <t>BLOUIN-GAMACHE</t>
  </si>
  <si>
    <t>Gaël</t>
  </si>
  <si>
    <t>patou.qbc@videotron.ca</t>
  </si>
  <si>
    <t>BLOG03051413</t>
  </si>
  <si>
    <t>Patricia Blouin</t>
  </si>
  <si>
    <t>514-554-0164</t>
  </si>
  <si>
    <t>GUÉRAULT</t>
  </si>
  <si>
    <t>Michael</t>
  </si>
  <si>
    <t>michaelguerault@gmail.com</t>
  </si>
  <si>
    <t>croix bleu (militaire)</t>
  </si>
  <si>
    <t>Anais Tourigny</t>
  </si>
  <si>
    <t>819-209-3836</t>
  </si>
  <si>
    <t>GUÉRIN</t>
  </si>
  <si>
    <t>Anne-Clara</t>
  </si>
  <si>
    <t>GUEA01602014</t>
  </si>
  <si>
    <t>Véronique Blais</t>
  </si>
  <si>
    <t>418-592-7176</t>
  </si>
  <si>
    <t>FONSECA</t>
  </si>
  <si>
    <t>Mikaelo</t>
  </si>
  <si>
    <t>info@judojikan.com</t>
  </si>
  <si>
    <t>Club de judo Jikan</t>
  </si>
  <si>
    <t>FONM02051918</t>
  </si>
  <si>
    <t>Virginie Grossman</t>
  </si>
  <si>
    <t>514-722-7551</t>
  </si>
  <si>
    <t>LACHANCE</t>
  </si>
  <si>
    <t>Claude-André</t>
  </si>
  <si>
    <t>LACC02041011</t>
  </si>
  <si>
    <t>Caroline Simard</t>
  </si>
  <si>
    <t>418-817-2046</t>
  </si>
  <si>
    <t xml:space="preserve">PAQUET </t>
  </si>
  <si>
    <t>Simon</t>
  </si>
  <si>
    <t>PAQS02121517</t>
  </si>
  <si>
    <t>Francine Paquet</t>
  </si>
  <si>
    <t>418-276-3825</t>
  </si>
  <si>
    <t>Émile Drolet</t>
  </si>
  <si>
    <t>ALLAIRE</t>
  </si>
  <si>
    <t>Éliot</t>
  </si>
  <si>
    <t>jason.allaire@agnicoeagle.com</t>
  </si>
  <si>
    <t>Juvaldo</t>
  </si>
  <si>
    <t>ALLE02042617</t>
  </si>
  <si>
    <t>Jason Allaire</t>
  </si>
  <si>
    <t>819-355-2608</t>
  </si>
  <si>
    <t>Non</t>
  </si>
  <si>
    <t>Simon Vallière</t>
  </si>
  <si>
    <t>HARRISSON</t>
  </si>
  <si>
    <t>Jessica</t>
  </si>
  <si>
    <t>HARJ98582819</t>
  </si>
  <si>
    <t>HIENG</t>
  </si>
  <si>
    <t>SOCHEAT</t>
  </si>
  <si>
    <t>H1FS00062011</t>
  </si>
  <si>
    <t>Claude Sylvain</t>
  </si>
  <si>
    <t>514-356-2251</t>
  </si>
  <si>
    <t>HORAK</t>
  </si>
  <si>
    <t>ORLANDO</t>
  </si>
  <si>
    <t>HORO00040214</t>
  </si>
  <si>
    <t>Zaljko Horak</t>
  </si>
  <si>
    <t>438-831-1609</t>
  </si>
  <si>
    <t>Leewis</t>
  </si>
  <si>
    <t>wisly201382@gmail.com</t>
  </si>
  <si>
    <t>JEAL00030616</t>
  </si>
  <si>
    <t>Nathalie Séguin</t>
  </si>
  <si>
    <t>514-804-0670</t>
  </si>
  <si>
    <t>JORA</t>
  </si>
  <si>
    <t>Bogdan</t>
  </si>
  <si>
    <t>joramarin@yahoo.fr</t>
  </si>
  <si>
    <t>JORB 0102 0311</t>
  </si>
  <si>
    <t>514-829-8119</t>
  </si>
  <si>
    <t>514-815-6106</t>
  </si>
  <si>
    <t>JUTEAU</t>
  </si>
  <si>
    <t>Gabriel</t>
  </si>
  <si>
    <t>gabrieljuteau27@hotmail.fr</t>
  </si>
  <si>
    <t>JUTG 9706 2713</t>
  </si>
  <si>
    <t>Marc Juteau</t>
  </si>
  <si>
    <t>(450)651-1519</t>
  </si>
  <si>
    <t>Jeremy Poirier</t>
  </si>
  <si>
    <t>JUTRAS</t>
  </si>
  <si>
    <t>DAVID</t>
  </si>
  <si>
    <t>info@clubjudo.com</t>
  </si>
  <si>
    <t>JUTD 9008 0410</t>
  </si>
  <si>
    <t>José Arandi (coach)</t>
  </si>
  <si>
    <t>514-918-5644</t>
  </si>
  <si>
    <t>KANE</t>
  </si>
  <si>
    <t>Amath</t>
  </si>
  <si>
    <t>kaneamath@hotmail.com</t>
  </si>
  <si>
    <t>Félix</t>
  </si>
  <si>
    <t>COTF02082925</t>
  </si>
  <si>
    <t>Pierre-Luc Côté</t>
  </si>
  <si>
    <t>418-412-1390</t>
  </si>
  <si>
    <t>GUÉRARD</t>
  </si>
  <si>
    <t>Isaak</t>
  </si>
  <si>
    <t>linda.fiset@videotron.ca</t>
  </si>
  <si>
    <t>Judo Longueuil</t>
  </si>
  <si>
    <t>GUEI 0212 3114</t>
  </si>
  <si>
    <t>Linda Fiset</t>
  </si>
  <si>
    <t>514-458-7819</t>
  </si>
  <si>
    <t>Seul</t>
  </si>
  <si>
    <t>LABRIE</t>
  </si>
  <si>
    <t>cedrik</t>
  </si>
  <si>
    <t>judo club to haku kan</t>
  </si>
  <si>
    <t>LABC 03032917</t>
  </si>
  <si>
    <t>Hélène Boisvert</t>
  </si>
  <si>
    <t>819-864-7873;819-</t>
  </si>
  <si>
    <t>LAMBERT</t>
  </si>
  <si>
    <t>Jason</t>
  </si>
  <si>
    <t>judoshawinigan@gmail.com</t>
  </si>
  <si>
    <t>Club de judo Shawinigan</t>
  </si>
  <si>
    <t>LAMJ02112719</t>
  </si>
  <si>
    <t>Francois Lavoie</t>
  </si>
  <si>
    <t>819-852-5836</t>
  </si>
  <si>
    <t>LAFRENIÈRE-RIOUX</t>
  </si>
  <si>
    <t>chantal.lafreniere@belairdirect.com</t>
  </si>
  <si>
    <t>LAFL 9855 2517</t>
  </si>
  <si>
    <t>Yasmine Nadon (amie)</t>
  </si>
  <si>
    <t>450-657-7281</t>
  </si>
  <si>
    <t>YASMINE NADON</t>
  </si>
  <si>
    <t>LAGANIÈRE-BOLDUC</t>
  </si>
  <si>
    <t>Cime@cgocable.ca</t>
  </si>
  <si>
    <t>LAGT 0003 2812</t>
  </si>
  <si>
    <t>Stéphane Bolduc</t>
  </si>
  <si>
    <t>450 501 5635</t>
  </si>
  <si>
    <t>Félix Archambault</t>
  </si>
  <si>
    <t>BELLEMARE</t>
  </si>
  <si>
    <t>KENNY</t>
  </si>
  <si>
    <t>BELK03021715</t>
  </si>
  <si>
    <t>Sylvain Bellemare</t>
  </si>
  <si>
    <t>819-668-5805</t>
  </si>
  <si>
    <t>Jean-Pascal</t>
  </si>
  <si>
    <t>COUJ03101026</t>
  </si>
  <si>
    <t>LAPOINTE</t>
  </si>
  <si>
    <t>Jérémie</t>
  </si>
  <si>
    <t>natalie.ringuet@cgocable.ca</t>
  </si>
  <si>
    <t xml:space="preserve">Judokan Port-Cartier </t>
  </si>
  <si>
    <t>LAPJ01060210</t>
  </si>
  <si>
    <t>Natalie Ringuette</t>
  </si>
  <si>
    <t>418-766-3476</t>
  </si>
  <si>
    <t xml:space="preserve">Jérémie Labrie </t>
  </si>
  <si>
    <t>Stéphane Lapointe-Nathalie Ringuette</t>
  </si>
  <si>
    <t>PERRON</t>
  </si>
  <si>
    <t>Xavier</t>
  </si>
  <si>
    <t>PERX02020114</t>
  </si>
  <si>
    <t>David Perron</t>
  </si>
  <si>
    <t>418-818-9497</t>
  </si>
  <si>
    <t>ST-HILAIRE</t>
  </si>
  <si>
    <t>STHI02030113</t>
  </si>
  <si>
    <t>Marc St-Hilaire</t>
  </si>
  <si>
    <t>418-662-7345</t>
  </si>
  <si>
    <t>LEGAULT</t>
  </si>
  <si>
    <t>jp.legault@videotron.ca</t>
  </si>
  <si>
    <t>LEGO01011216</t>
  </si>
  <si>
    <t>JP Legault</t>
  </si>
  <si>
    <t>(514)603-6621</t>
  </si>
  <si>
    <t>Philip Dion</t>
  </si>
  <si>
    <t>LEMIRE</t>
  </si>
  <si>
    <t>JUSTIN</t>
  </si>
  <si>
    <t>jfournier@collegeblondin.qc.ca</t>
  </si>
  <si>
    <t>LEMJ 0104 0712</t>
  </si>
  <si>
    <t>Josée Fournier (mère)</t>
  </si>
  <si>
    <t>438-823-7470</t>
  </si>
  <si>
    <t>MARTIN PENCHEV</t>
  </si>
  <si>
    <t>Josée Fournier et Eric Lemire</t>
  </si>
  <si>
    <t>MAILHOT-SENEZ</t>
  </si>
  <si>
    <t>Mélodie</t>
  </si>
  <si>
    <t>Judo@bell.net</t>
  </si>
  <si>
    <t>Bushidokan</t>
  </si>
  <si>
    <t>MAIM01552813</t>
  </si>
  <si>
    <t>Marie-Josée Senez</t>
  </si>
  <si>
    <t>438-871-1516</t>
  </si>
  <si>
    <t>Judo Bushidokan</t>
  </si>
  <si>
    <t xml:space="preserve">SEULE </t>
  </si>
  <si>
    <t>MALOUM</t>
  </si>
  <si>
    <t>Sarah</t>
  </si>
  <si>
    <t>queenmaloum@gmail.com</t>
  </si>
  <si>
    <t>Judo Ben</t>
  </si>
  <si>
    <t>MALS 0160 2710</t>
  </si>
  <si>
    <t>Maloum Farid; Ladjadj Kheloudja</t>
  </si>
  <si>
    <t>5149752710; 5144677780</t>
  </si>
  <si>
    <t xml:space="preserve">Léa Roy </t>
  </si>
  <si>
    <t>Farid Maloum et Kheloudja Ladjadj</t>
  </si>
  <si>
    <t>MARINEAU</t>
  </si>
  <si>
    <t>Alex</t>
  </si>
  <si>
    <t>alex.marineau@hotmail.com; chantal_doire@hotmail.com</t>
  </si>
  <si>
    <t>Dojo Perrot Shima</t>
  </si>
  <si>
    <t>MARA9710 0213</t>
  </si>
  <si>
    <t>Chantal Doire</t>
  </si>
  <si>
    <t>(514)887-3936; (514)283-8358; (514)252-7810; (514)496-4688</t>
  </si>
  <si>
    <t>Kevin Gauthier</t>
  </si>
  <si>
    <t>MARTICOTTE</t>
  </si>
  <si>
    <t>MARV91122116</t>
  </si>
  <si>
    <t>Vincent Marticotte</t>
  </si>
  <si>
    <t>514-451-8480</t>
  </si>
  <si>
    <t>THIBODEAU</t>
  </si>
  <si>
    <t>Philippe</t>
  </si>
  <si>
    <t>lefebju@hotmail.com</t>
  </si>
  <si>
    <t>THIP03042910</t>
  </si>
  <si>
    <t>Julie Lefebvre</t>
  </si>
  <si>
    <t>514-880-9194</t>
  </si>
  <si>
    <t>Nathan Sauriol</t>
  </si>
  <si>
    <t>Anne</t>
  </si>
  <si>
    <t>anne.martintran@gmail.com</t>
  </si>
  <si>
    <t>Seiko</t>
  </si>
  <si>
    <t>MARA98532614</t>
  </si>
  <si>
    <t>Emmanuelle Tran</t>
  </si>
  <si>
    <t>418 720 1070</t>
  </si>
  <si>
    <t>Jules</t>
  </si>
  <si>
    <t>MARJ01021312</t>
  </si>
  <si>
    <t>418-668-3304</t>
  </si>
  <si>
    <t>MARTINEAU</t>
  </si>
  <si>
    <t>Tom</t>
  </si>
  <si>
    <t>inferno.tom.rottweiler@gmail.com</t>
  </si>
  <si>
    <t>Institut Judo Chicoutimi</t>
  </si>
  <si>
    <t>mart00030817</t>
  </si>
  <si>
    <t>Milaine Beaulieu</t>
  </si>
  <si>
    <t>418-557-2834</t>
  </si>
  <si>
    <t>MAZOUZI</t>
  </si>
  <si>
    <t>Idir</t>
  </si>
  <si>
    <t>Mazouzik@yahoo.fr</t>
  </si>
  <si>
    <t>MAZI 9405 1417</t>
  </si>
  <si>
    <t>Karim Mazouzi</t>
  </si>
  <si>
    <t>514-353-4282</t>
  </si>
  <si>
    <t>MEUNIER</t>
  </si>
  <si>
    <t>Janie</t>
  </si>
  <si>
    <t>janike_1994@hotmail.com</t>
  </si>
  <si>
    <t>MEUJ94550310</t>
  </si>
  <si>
    <t>Sylvie Meunier</t>
  </si>
  <si>
    <t>514-463-3909</t>
  </si>
  <si>
    <t>MEZAOUR</t>
  </si>
  <si>
    <t>CAMELIA</t>
  </si>
  <si>
    <t>Info@clubdejudosaintleonard,ca</t>
  </si>
  <si>
    <t>club de judo saint-leonard</t>
  </si>
  <si>
    <t>MEZC01511515</t>
  </si>
  <si>
    <t>514-883-5030</t>
  </si>
  <si>
    <t>MEZAOUR  RACHID</t>
  </si>
  <si>
    <t>Nuit du 25 et 26</t>
  </si>
  <si>
    <t>DUTREMBLE</t>
  </si>
  <si>
    <t>Émilien</t>
  </si>
  <si>
    <t>pdutr@ntic.qc.ca</t>
  </si>
  <si>
    <t>DUTE 0202 0716</t>
  </si>
  <si>
    <t>Annie Brazeau</t>
  </si>
  <si>
    <t>450-501-0682</t>
  </si>
  <si>
    <t>MICHEL</t>
  </si>
  <si>
    <t>Janika</t>
  </si>
  <si>
    <t>MICJ97552213</t>
  </si>
  <si>
    <t>MILORD-NADON</t>
  </si>
  <si>
    <t>ARNAUD</t>
  </si>
  <si>
    <t>cjspl@hotmail.com</t>
  </si>
  <si>
    <t>St-Paul L'Ermite</t>
  </si>
  <si>
    <t>Club de judo St-Paul L'Ermite de le Gardeur</t>
  </si>
  <si>
    <t>MIRAN</t>
  </si>
  <si>
    <t>vincent</t>
  </si>
  <si>
    <t>christophemiran@hotmail.com</t>
  </si>
  <si>
    <t>judo jikan</t>
  </si>
  <si>
    <t>MIRV97110515</t>
  </si>
  <si>
    <t>CHRISTOPHE MIRAN</t>
  </si>
  <si>
    <t>MORGAN THINEL</t>
  </si>
  <si>
    <t>Vincent Miran</t>
  </si>
  <si>
    <t>NADON CLOUTIER</t>
  </si>
  <si>
    <t>YASMINE</t>
  </si>
  <si>
    <t>vincent.cloutierboucher@gmail.com</t>
  </si>
  <si>
    <t>NADY 0154 0612</t>
  </si>
  <si>
    <t>Vincent Cloutier (père)</t>
  </si>
  <si>
    <t>514-966-4921</t>
  </si>
  <si>
    <t>LAURENCE LAFRENIÈRE-RIOUX</t>
  </si>
  <si>
    <t>Vincent Cloutier-Boucher</t>
  </si>
  <si>
    <t>NUARA</t>
  </si>
  <si>
    <t>ADAM</t>
  </si>
  <si>
    <t>NUAA01070513</t>
  </si>
  <si>
    <t>James Nuara</t>
  </si>
  <si>
    <t>514-939-3254</t>
  </si>
  <si>
    <t>OUALI</t>
  </si>
  <si>
    <t>ILHEM</t>
  </si>
  <si>
    <t>OUAI01590118</t>
  </si>
  <si>
    <t>Abdelhalid Ouali</t>
  </si>
  <si>
    <t>514-518-3264</t>
  </si>
  <si>
    <t>WASSIM</t>
  </si>
  <si>
    <t>OUAW00010413</t>
  </si>
  <si>
    <t>OUELLET</t>
  </si>
  <si>
    <t>Jean-François</t>
  </si>
  <si>
    <t>OUEJ93072112</t>
  </si>
  <si>
    <t>GILBERT</t>
  </si>
  <si>
    <t>Samuel</t>
  </si>
  <si>
    <t>marc.gilbert282@hotmail.com</t>
  </si>
  <si>
    <t>Rikidokan</t>
  </si>
  <si>
    <t>GILS02011419</t>
  </si>
  <si>
    <t>marc gilbert</t>
  </si>
  <si>
    <t>418-730-2887</t>
  </si>
  <si>
    <t>PAQUIN</t>
  </si>
  <si>
    <t>ANNE-CLAIRE</t>
  </si>
  <si>
    <t>PAQA 9959 0415</t>
  </si>
  <si>
    <t>Martine Paquin (mère)</t>
  </si>
  <si>
    <t>438-937-3325</t>
  </si>
  <si>
    <t>MARIA CARLA CHIRILA</t>
  </si>
  <si>
    <t>Martine Paquin</t>
  </si>
  <si>
    <t>PARET</t>
  </si>
  <si>
    <t>Shaïm</t>
  </si>
  <si>
    <t>simon.lamarre@hotmail.com</t>
  </si>
  <si>
    <t>PARS22089934</t>
  </si>
  <si>
    <t>Nancy Paret</t>
  </si>
  <si>
    <t>514-814-9232</t>
  </si>
  <si>
    <t>George Poklitar</t>
  </si>
  <si>
    <t>Simon Lamarre</t>
  </si>
  <si>
    <t>PENCHEV</t>
  </si>
  <si>
    <t>iveta333@yahoo.ca</t>
  </si>
  <si>
    <t>PENM 0105 1119</t>
  </si>
  <si>
    <t>Ognyan Penchev (père)</t>
  </si>
  <si>
    <t>514-677-7767</t>
  </si>
  <si>
    <t>JUSTIN LEMIRE</t>
  </si>
  <si>
    <t>Iveta Penchev</t>
  </si>
  <si>
    <t>2$ remboursé sur subvention canadien</t>
  </si>
  <si>
    <t>HACHEMI</t>
  </si>
  <si>
    <t>Yanis</t>
  </si>
  <si>
    <t>HACY 0204 0513</t>
  </si>
  <si>
    <t>ZEHRAOUI FARIZA</t>
  </si>
  <si>
    <t>450-657-4974</t>
  </si>
  <si>
    <t>PESSOA</t>
  </si>
  <si>
    <t>Sergio</t>
  </si>
  <si>
    <t>pessoa60k@gmail.com</t>
  </si>
  <si>
    <t>PESS88090317</t>
  </si>
  <si>
    <t>Sergio Pessoa</t>
  </si>
  <si>
    <t>514-730-7838</t>
  </si>
  <si>
    <t>PITSILIS</t>
  </si>
  <si>
    <t>Camélia</t>
    <phoneticPr fontId="0" type="noConversion"/>
  </si>
  <si>
    <t>cameliapitsilis@gmail.com</t>
  </si>
  <si>
    <t>PITC99561112</t>
    <phoneticPr fontId="0" type="noConversion"/>
  </si>
  <si>
    <t>Christos Pitsilis</t>
    <phoneticPr fontId="0" type="noConversion"/>
  </si>
  <si>
    <t>(514) 963-3758</t>
    <phoneticPr fontId="0" type="noConversion"/>
  </si>
  <si>
    <t>Adriana Porto-Isasi</t>
    <phoneticPr fontId="0" type="noConversion"/>
  </si>
  <si>
    <t>POIRIER</t>
  </si>
  <si>
    <t>etccom@videotron.ca</t>
  </si>
  <si>
    <t>POIJ96051818</t>
  </si>
  <si>
    <t>Marc Poirier</t>
  </si>
  <si>
    <t>514-918-9230</t>
  </si>
  <si>
    <t>François Gauthier Drapeau</t>
  </si>
  <si>
    <t>POIA98622319</t>
  </si>
  <si>
    <t>Jessica Harrisson</t>
  </si>
  <si>
    <t>POKLITAR</t>
  </si>
  <si>
    <t>George</t>
  </si>
  <si>
    <t>gpoklitar@gmail.com</t>
  </si>
  <si>
    <t>POKG96033116</t>
  </si>
  <si>
    <t>514-553-4426</t>
  </si>
  <si>
    <t>Shaim</t>
  </si>
  <si>
    <t>Alex poklitar</t>
  </si>
  <si>
    <t xml:space="preserve">HAMEL </t>
  </si>
  <si>
    <t xml:space="preserve">sylvainhamel@gmail.com </t>
  </si>
  <si>
    <t xml:space="preserve">Charlesbourg </t>
  </si>
  <si>
    <t>HAMX02110417</t>
  </si>
  <si>
    <t xml:space="preserve">Sylvain  Hamel </t>
  </si>
  <si>
    <t>POPOVICI</t>
  </si>
  <si>
    <t>David</t>
  </si>
  <si>
    <t>SHIDOKAN@BELLNET.CA</t>
  </si>
  <si>
    <t>shidokan</t>
  </si>
  <si>
    <t xml:space="preserve"> Catelin Popovici</t>
  </si>
  <si>
    <t>514-636-0188</t>
  </si>
  <si>
    <t>PORTUONDO-ISASI</t>
  </si>
  <si>
    <t>Ana Laura</t>
  </si>
  <si>
    <t>analaura._judo@hotmail.com</t>
  </si>
  <si>
    <t>PORA96530919</t>
  </si>
  <si>
    <t>Lazara A. Isasi</t>
  </si>
  <si>
    <t>(514)518-3765</t>
  </si>
  <si>
    <t>Seul ou avec Adriana</t>
  </si>
  <si>
    <t>Adriana</t>
  </si>
  <si>
    <t>adriana._judo@hotmail.com</t>
  </si>
  <si>
    <t>PORA97581111</t>
  </si>
  <si>
    <t>TRUDEL</t>
  </si>
  <si>
    <t>Jacob</t>
  </si>
  <si>
    <t>stephane.trudel@asdr.com</t>
  </si>
  <si>
    <t>TRUJ02010316</t>
  </si>
  <si>
    <t>Stephane Trudel</t>
  </si>
  <si>
    <t>819-856-7676</t>
  </si>
  <si>
    <t>jean</t>
  </si>
  <si>
    <t>PROJ 6504 2019</t>
  </si>
  <si>
    <t>819-349-8691</t>
  </si>
  <si>
    <t>yannick degasne</t>
  </si>
  <si>
    <t>RÉGLAT-ARZATE</t>
  </si>
  <si>
    <t>Manon</t>
  </si>
  <si>
    <t>reglarza@gmail.com</t>
  </si>
  <si>
    <t>Club de judo Lachenaie</t>
  </si>
  <si>
    <t>REGM98510818</t>
  </si>
  <si>
    <t>Alfa Arzate</t>
  </si>
  <si>
    <t>450-824-3348</t>
  </si>
  <si>
    <t>Anne Martin</t>
  </si>
  <si>
    <t xml:space="preserve">olivier réglat </t>
  </si>
  <si>
    <t>Pas d'entraîneur</t>
  </si>
  <si>
    <t>mcpa18@hotmail.com</t>
  </si>
  <si>
    <t>ARCF 0202 1612</t>
  </si>
  <si>
    <t>René Archambault</t>
  </si>
  <si>
    <t>450-773-3981</t>
  </si>
  <si>
    <t>GAULIN</t>
  </si>
  <si>
    <t>Guillaume</t>
  </si>
  <si>
    <t>juvaldo.judo@gmail.com</t>
  </si>
  <si>
    <t>GAUG02062511</t>
  </si>
  <si>
    <t>Luc Gaulin</t>
  </si>
  <si>
    <t>819-856-4084</t>
  </si>
  <si>
    <t>lea_2000@hotmail.ca</t>
  </si>
  <si>
    <t>ROYL00610910</t>
  </si>
  <si>
    <t>819-8792763</t>
  </si>
  <si>
    <t>Sarah Maloum</t>
  </si>
  <si>
    <t>RUSLANZADA</t>
  </si>
  <si>
    <t>Ruslan</t>
  </si>
  <si>
    <t>peach.1990@yahoo.com</t>
  </si>
  <si>
    <t>RUSR96061311</t>
  </si>
  <si>
    <t>Volodymyr Semyrozum</t>
  </si>
  <si>
    <t>514-577-3273</t>
  </si>
  <si>
    <t>hugues-samuel</t>
  </si>
  <si>
    <t>GILH 0206 0810</t>
  </si>
  <si>
    <t>Syklvain Gilbert</t>
  </si>
  <si>
    <t>819-562-4519; 819-674-3895</t>
  </si>
  <si>
    <t>GOUGEON-GAZÉ</t>
  </si>
  <si>
    <t>VICTOR</t>
  </si>
  <si>
    <t>GOUV03031114</t>
  </si>
  <si>
    <t>Judith Gougeon</t>
  </si>
  <si>
    <t>514-836-5288</t>
  </si>
  <si>
    <t>SAURIOL</t>
  </si>
  <si>
    <t>Nathan</t>
  </si>
  <si>
    <t>sauriolphilippe@hotmail.com</t>
  </si>
  <si>
    <t>SAUN01080315</t>
  </si>
  <si>
    <t>Philippe Sauriol</t>
  </si>
  <si>
    <t>514-655-0335</t>
  </si>
  <si>
    <t>Philippe Thibodeau</t>
  </si>
  <si>
    <t>SCREMIN</t>
  </si>
  <si>
    <t>Sabrina</t>
  </si>
  <si>
    <t>SCRS00590616</t>
  </si>
  <si>
    <t>SIMAO</t>
  </si>
  <si>
    <t>JAQUINA</t>
  </si>
  <si>
    <t>SIMJ95561628</t>
  </si>
  <si>
    <t>Peggy Simao</t>
  </si>
  <si>
    <t>438-884-3436</t>
  </si>
  <si>
    <t>GOUIN</t>
  </si>
  <si>
    <t>Michel</t>
  </si>
  <si>
    <t>48ithibault@gmail.com</t>
  </si>
  <si>
    <t>GOUM02082010</t>
  </si>
  <si>
    <t>Isabelle Thibault</t>
  </si>
  <si>
    <t>450-420-1926</t>
  </si>
  <si>
    <t>Dimitry Douhaud</t>
  </si>
  <si>
    <t>SOMERS</t>
  </si>
  <si>
    <t>Andrée-Ann</t>
  </si>
  <si>
    <t>SOMA01532416</t>
  </si>
  <si>
    <t>STAWARZ</t>
  </si>
  <si>
    <t>Maël</t>
  </si>
  <si>
    <t>bernard.stawarz@videotron.ca</t>
  </si>
  <si>
    <t>STAM 9710 3111</t>
  </si>
  <si>
    <t>450-937-6697</t>
  </si>
  <si>
    <t>514-262-3076</t>
  </si>
  <si>
    <t>Virginie Saumade</t>
  </si>
  <si>
    <t>BOUTIN</t>
  </si>
  <si>
    <t>Alexis</t>
  </si>
  <si>
    <t>phillippe.boutin@canadapost.ca</t>
  </si>
  <si>
    <t>BOUA 0305 2818</t>
  </si>
  <si>
    <t>Phillippe Boutin</t>
  </si>
  <si>
    <t>613-512-0430</t>
  </si>
  <si>
    <t>SYNOTT</t>
  </si>
  <si>
    <t>Josie-Anne</t>
  </si>
  <si>
    <t>SYNJ01610717</t>
  </si>
  <si>
    <t>GUERTIN-PICARD</t>
  </si>
  <si>
    <t>mikelepic468@hotmail.com</t>
  </si>
  <si>
    <t>GUEE2030815</t>
  </si>
  <si>
    <t>MichelPicard</t>
  </si>
  <si>
    <t>450-502-7728</t>
  </si>
  <si>
    <t>M73+</t>
  </si>
  <si>
    <t>THINEL</t>
  </si>
  <si>
    <t>morgan</t>
  </si>
  <si>
    <t>thim98072514</t>
  </si>
  <si>
    <t>kimberley Mackenzy</t>
  </si>
  <si>
    <t>vincent miran</t>
  </si>
  <si>
    <t>TREMBLAY</t>
  </si>
  <si>
    <t>TREJ01072013</t>
  </si>
  <si>
    <t>Eric Tremblay</t>
  </si>
  <si>
    <t>819-377-7702</t>
  </si>
  <si>
    <t>Nicolas Grandchamp</t>
  </si>
  <si>
    <t>Maxime</t>
  </si>
  <si>
    <t>maxime.tremblay@live.com</t>
  </si>
  <si>
    <t>Multikyo</t>
  </si>
  <si>
    <t>TREM76040714</t>
  </si>
  <si>
    <t>Geneviève Couillard</t>
  </si>
  <si>
    <t>418-590-8092</t>
  </si>
  <si>
    <t>WILLIAM</t>
  </si>
  <si>
    <t>TREW990103011</t>
  </si>
  <si>
    <t>Louise-Hélène Tremblay</t>
  </si>
  <si>
    <t>514-564-6690</t>
  </si>
  <si>
    <t>TREW 0103 2915</t>
  </si>
  <si>
    <t>Martin Tremblay</t>
  </si>
  <si>
    <t>819-571-2969</t>
  </si>
  <si>
    <t>hugues samuel gilbert</t>
  </si>
  <si>
    <t>Jérémy</t>
  </si>
  <si>
    <t>LABJ02053019</t>
  </si>
  <si>
    <t>Renaud</t>
  </si>
  <si>
    <t>LAPR02090711</t>
  </si>
  <si>
    <t>Raymond Lapointe</t>
  </si>
  <si>
    <t>581-882-2707</t>
  </si>
  <si>
    <t>TUNG</t>
  </si>
  <si>
    <t>Henri</t>
  </si>
  <si>
    <t>TUNH87101411</t>
  </si>
  <si>
    <t>Janny Tung</t>
  </si>
  <si>
    <t>852-2669-7502</t>
  </si>
  <si>
    <t>TREMBLAY-PIERRE</t>
  </si>
  <si>
    <t>Hugo</t>
  </si>
  <si>
    <t>maries1@videotron.ca</t>
  </si>
  <si>
    <t>TREH02020711</t>
  </si>
  <si>
    <t>Serge Tremblay</t>
  </si>
  <si>
    <t>514-941-0164</t>
  </si>
  <si>
    <t>Mathis Guertin</t>
  </si>
  <si>
    <t>ABA</t>
  </si>
  <si>
    <t>RAMY</t>
  </si>
  <si>
    <t>ABAR 0201 0419</t>
  </si>
  <si>
    <t>MENAD ABA</t>
  </si>
  <si>
    <t>514-604-6366</t>
  </si>
  <si>
    <t>VALLIÈRE</t>
  </si>
  <si>
    <t>d.valliere@hotmail.com</t>
  </si>
  <si>
    <t>VALS02091916</t>
  </si>
  <si>
    <t>Dominique Vallière</t>
  </si>
  <si>
    <t>819-860-6485</t>
  </si>
  <si>
    <t>Eliot Allaire</t>
  </si>
  <si>
    <t>VALOIS</t>
  </si>
  <si>
    <t>nat.den2013@gmail.com</t>
  </si>
  <si>
    <t>VALJ98070318</t>
  </si>
  <si>
    <t>Nathalie Béland</t>
  </si>
  <si>
    <t>514-906-1630; 514-946-7630</t>
  </si>
  <si>
    <t>WAHBA</t>
  </si>
  <si>
    <t>Maram</t>
  </si>
  <si>
    <t>maram.wahba2001@hotmail.com</t>
  </si>
  <si>
    <t>WAHM 0159 0216</t>
  </si>
  <si>
    <t>514-812-7784</t>
  </si>
  <si>
    <t>514-255-7576</t>
  </si>
  <si>
    <t xml:space="preserve">Classement </t>
  </si>
  <si>
    <t>Levesque</t>
  </si>
  <si>
    <t>Jean-Pierre</t>
  </si>
  <si>
    <t>2e</t>
  </si>
  <si>
    <t>3e</t>
  </si>
  <si>
    <t>1er</t>
  </si>
  <si>
    <t>1er-3e</t>
  </si>
  <si>
    <t>Nom du kata</t>
  </si>
  <si>
    <t>Reim</t>
  </si>
  <si>
    <t>Erin</t>
  </si>
  <si>
    <t>Samoilenko</t>
  </si>
  <si>
    <t>Dmytro</t>
  </si>
  <si>
    <t>Nage No Kata</t>
  </si>
  <si>
    <t>Vallières</t>
  </si>
  <si>
    <t>Martin</t>
  </si>
  <si>
    <t>Roffi</t>
  </si>
  <si>
    <t>Kime No Kata</t>
  </si>
  <si>
    <t>Kyo Shidokan</t>
  </si>
  <si>
    <t>Or</t>
  </si>
  <si>
    <t>Argent</t>
  </si>
  <si>
    <t>bronze</t>
  </si>
  <si>
    <t>Bronze</t>
  </si>
  <si>
    <t>Division âge</t>
  </si>
  <si>
    <t>Catégorie de poids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</si>
</sst>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* #,##0.00_)\ &quot;$&quot;_ ;_ * \(#,##0.00\)\ &quot;$&quot;_ ;_ * &quot;-&quot;??_)\ &quot;$&quot;_ ;_ @_ "/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</font>
    <font>
      <strike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19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/>
    <xf numFmtId="0" fontId="0" fillId="0" borderId="6" xfId="0" applyFont="1" applyBorder="1" applyAlignment="1" applyProtection="1">
      <protection locked="0"/>
    </xf>
    <xf numFmtId="0" fontId="0" fillId="0" borderId="6" xfId="0" applyFont="1" applyBorder="1" applyAlignment="1" applyProtection="1">
      <alignment horizontal="left"/>
      <protection locked="0"/>
    </xf>
    <xf numFmtId="0" fontId="0" fillId="0" borderId="7" xfId="0" applyFont="1" applyBorder="1" applyAlignment="1" applyProtection="1">
      <alignment horizontal="left"/>
      <protection locked="0"/>
    </xf>
    <xf numFmtId="44" fontId="0" fillId="0" borderId="8" xfId="0" applyNumberFormat="1" applyFill="1" applyBorder="1"/>
    <xf numFmtId="44" fontId="0" fillId="0" borderId="9" xfId="0" applyNumberFormat="1" applyFont="1" applyFill="1" applyBorder="1" applyAlignment="1">
      <alignment horizontal="left"/>
    </xf>
    <xf numFmtId="0" fontId="0" fillId="0" borderId="10" xfId="0" applyFill="1" applyBorder="1"/>
    <xf numFmtId="44" fontId="2" fillId="0" borderId="10" xfId="0" applyNumberFormat="1" applyFont="1" applyFill="1" applyBorder="1"/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applyBorder="1"/>
    <xf numFmtId="0" fontId="0" fillId="0" borderId="10" xfId="0" applyFont="1" applyBorder="1" applyAlignment="1" applyProtection="1">
      <protection locked="0"/>
    </xf>
    <xf numFmtId="0" fontId="0" fillId="0" borderId="10" xfId="0" applyFont="1" applyBorder="1" applyAlignment="1" applyProtection="1">
      <alignment horizontal="left"/>
      <protection locked="0"/>
    </xf>
    <xf numFmtId="0" fontId="0" fillId="0" borderId="12" xfId="0" applyFont="1" applyBorder="1" applyAlignment="1" applyProtection="1">
      <alignment horizontal="left"/>
      <protection locked="0"/>
    </xf>
    <xf numFmtId="44" fontId="0" fillId="0" borderId="9" xfId="0" applyNumberFormat="1" applyFill="1" applyBorder="1"/>
    <xf numFmtId="44" fontId="0" fillId="0" borderId="10" xfId="0" applyNumberFormat="1" applyFont="1" applyFill="1" applyBorder="1" applyAlignment="1">
      <alignment horizontal="left"/>
    </xf>
    <xf numFmtId="14" fontId="0" fillId="0" borderId="10" xfId="1" applyNumberFormat="1" applyFont="1" applyBorder="1"/>
    <xf numFmtId="0" fontId="0" fillId="0" borderId="10" xfId="1" applyNumberFormat="1" applyFont="1" applyBorder="1"/>
    <xf numFmtId="44" fontId="0" fillId="0" borderId="10" xfId="0" applyNumberForma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0" xfId="0" applyFont="1" applyFill="1" applyBorder="1" applyAlignment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2" xfId="0" applyFont="1" applyBorder="1" applyAlignment="1">
      <alignment horizontal="left"/>
    </xf>
    <xf numFmtId="44" fontId="0" fillId="0" borderId="10" xfId="0" applyNumberFormat="1" applyFill="1" applyBorder="1"/>
    <xf numFmtId="0" fontId="0" fillId="0" borderId="10" xfId="0" applyFont="1" applyBorder="1" applyAlignment="1">
      <alignment horizontal="left"/>
    </xf>
    <xf numFmtId="0" fontId="5" fillId="0" borderId="10" xfId="0" applyFont="1" applyFill="1" applyBorder="1" applyAlignment="1" applyProtection="1">
      <alignment shrinkToFit="1"/>
      <protection locked="0"/>
    </xf>
    <xf numFmtId="0" fontId="6" fillId="0" borderId="10" xfId="0" applyFont="1" applyFill="1" applyBorder="1" applyAlignment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6" fillId="0" borderId="12" xfId="0" applyFont="1" applyFill="1" applyBorder="1" applyAlignment="1" applyProtection="1">
      <alignment horizontal="left"/>
      <protection locked="0"/>
    </xf>
    <xf numFmtId="0" fontId="0" fillId="0" borderId="10" xfId="0" applyFont="1" applyFill="1" applyBorder="1" applyAlignment="1">
      <alignment horizontal="left"/>
    </xf>
    <xf numFmtId="0" fontId="0" fillId="0" borderId="0" xfId="0" applyFill="1"/>
    <xf numFmtId="44" fontId="0" fillId="0" borderId="10" xfId="0" applyNumberFormat="1" applyFont="1" applyBorder="1" applyAlignment="1">
      <alignment horizontal="left"/>
    </xf>
    <xf numFmtId="14" fontId="0" fillId="0" borderId="10" xfId="0" applyNumberFormat="1" applyFont="1" applyBorder="1" applyAlignment="1">
      <alignment horizontal="left"/>
    </xf>
    <xf numFmtId="44" fontId="0" fillId="0" borderId="9" xfId="0" applyNumberFormat="1" applyFont="1" applyBorder="1"/>
    <xf numFmtId="0" fontId="9" fillId="0" borderId="10" xfId="2" applyFont="1" applyBorder="1" applyAlignment="1" applyProtection="1">
      <protection locked="0"/>
    </xf>
    <xf numFmtId="0" fontId="8" fillId="0" borderId="10" xfId="2" applyFont="1" applyBorder="1" applyAlignment="1" applyProtection="1">
      <alignment horizontal="left"/>
      <protection locked="0"/>
    </xf>
    <xf numFmtId="0" fontId="8" fillId="0" borderId="12" xfId="2" applyFont="1" applyBorder="1" applyAlignment="1" applyProtection="1">
      <alignment horizontal="left"/>
      <protection locked="0"/>
    </xf>
    <xf numFmtId="0" fontId="0" fillId="0" borderId="10" xfId="0" applyFont="1" applyFill="1" applyBorder="1" applyAlignment="1" applyProtection="1">
      <alignment horizontal="left"/>
      <protection locked="0"/>
    </xf>
    <xf numFmtId="0" fontId="0" fillId="0" borderId="12" xfId="0" applyFont="1" applyFill="1" applyBorder="1" applyAlignment="1" applyProtection="1">
      <alignment horizontal="left"/>
      <protection locked="0"/>
    </xf>
    <xf numFmtId="0" fontId="6" fillId="0" borderId="10" xfId="0" applyFont="1" applyBorder="1" applyAlignment="1" applyProtection="1">
      <protection locked="0"/>
    </xf>
    <xf numFmtId="0" fontId="0" fillId="0" borderId="0" xfId="0" applyBorder="1" applyAlignment="1">
      <alignment horizontal="left"/>
    </xf>
    <xf numFmtId="0" fontId="0" fillId="0" borderId="0" xfId="0" applyBorder="1"/>
    <xf numFmtId="0" fontId="11" fillId="0" borderId="10" xfId="3" applyFont="1" applyBorder="1" applyAlignment="1" applyProtection="1">
      <protection locked="0"/>
    </xf>
    <xf numFmtId="0" fontId="7" fillId="0" borderId="10" xfId="0" applyFont="1" applyFill="1" applyBorder="1" applyAlignment="1" applyProtection="1">
      <alignment vertical="center" wrapText="1"/>
      <protection locked="0"/>
    </xf>
    <xf numFmtId="0" fontId="12" fillId="0" borderId="10" xfId="0" applyFont="1" applyFill="1" applyBorder="1" applyAlignment="1" applyProtection="1">
      <alignment vertical="center" wrapText="1"/>
      <protection locked="0"/>
    </xf>
    <xf numFmtId="0" fontId="0" fillId="0" borderId="10" xfId="0" applyFill="1" applyBorder="1" applyAlignment="1" applyProtection="1">
      <alignment horizontal="left"/>
      <protection locked="0"/>
    </xf>
    <xf numFmtId="14" fontId="0" fillId="0" borderId="10" xfId="0" applyNumberFormat="1" applyFont="1" applyFill="1" applyBorder="1" applyAlignment="1">
      <alignment horizontal="left"/>
    </xf>
    <xf numFmtId="44" fontId="0" fillId="0" borderId="0" xfId="0" applyNumberFormat="1" applyFont="1" applyFill="1" applyBorder="1" applyAlignment="1">
      <alignment horizontal="left"/>
    </xf>
    <xf numFmtId="0" fontId="0" fillId="0" borderId="10" xfId="0" applyBorder="1" applyProtection="1">
      <protection locked="0"/>
    </xf>
    <xf numFmtId="0" fontId="10" fillId="0" borderId="10" xfId="3" applyBorder="1" applyAlignment="1" applyProtection="1">
      <protection locked="0"/>
    </xf>
    <xf numFmtId="0" fontId="0" fillId="3" borderId="10" xfId="0" applyFont="1" applyFill="1" applyBorder="1" applyAlignment="1" applyProtection="1">
      <alignment horizontal="left"/>
      <protection locked="0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2" xfId="0" applyBorder="1" applyAlignment="1" applyProtection="1">
      <alignment horizontal="left"/>
      <protection locked="0"/>
    </xf>
    <xf numFmtId="14" fontId="0" fillId="0" borderId="0" xfId="1" applyNumberFormat="1" applyFont="1"/>
    <xf numFmtId="0" fontId="0" fillId="0" borderId="0" xfId="1" applyNumberFormat="1" applyFont="1"/>
    <xf numFmtId="44" fontId="0" fillId="0" borderId="0" xfId="0" applyNumberFormat="1" applyAlignment="1">
      <alignment horizontal="center" vertical="center" wrapText="1"/>
    </xf>
    <xf numFmtId="0" fontId="13" fillId="3" borderId="10" xfId="0" applyFont="1" applyFill="1" applyBorder="1" applyAlignment="1" applyProtection="1">
      <alignment horizontal="left"/>
      <protection locked="0"/>
    </xf>
    <xf numFmtId="14" fontId="0" fillId="0" borderId="10" xfId="0" applyNumberFormat="1" applyBorder="1"/>
    <xf numFmtId="44" fontId="0" fillId="0" borderId="10" xfId="0" applyNumberFormat="1" applyFont="1" applyBorder="1"/>
    <xf numFmtId="14" fontId="0" fillId="0" borderId="0" xfId="0" applyNumberFormat="1" applyBorder="1" applyAlignment="1">
      <alignment horizontal="left"/>
    </xf>
    <xf numFmtId="0" fontId="6" fillId="3" borderId="12" xfId="0" applyFont="1" applyFill="1" applyBorder="1" applyAlignment="1" applyProtection="1">
      <alignment horizontal="left"/>
      <protection locked="0"/>
    </xf>
    <xf numFmtId="44" fontId="0" fillId="4" borderId="8" xfId="0" applyNumberFormat="1" applyFill="1" applyBorder="1"/>
    <xf numFmtId="44" fontId="0" fillId="4" borderId="9" xfId="0" applyNumberFormat="1" applyFill="1" applyBorder="1"/>
    <xf numFmtId="44" fontId="0" fillId="0" borderId="0" xfId="0" applyNumberFormat="1" applyFont="1" applyBorder="1"/>
    <xf numFmtId="0" fontId="0" fillId="0" borderId="10" xfId="0" applyFont="1" applyBorder="1" applyProtection="1">
      <protection locked="0"/>
    </xf>
    <xf numFmtId="44" fontId="0" fillId="0" borderId="0" xfId="0" applyNumberFormat="1" applyFill="1" applyBorder="1"/>
    <xf numFmtId="0" fontId="6" fillId="0" borderId="10" xfId="0" applyFont="1" applyFill="1" applyBorder="1" applyAlignment="1"/>
    <xf numFmtId="0" fontId="6" fillId="0" borderId="10" xfId="0" applyFont="1" applyFill="1" applyBorder="1" applyAlignment="1">
      <alignment horizontal="left"/>
    </xf>
    <xf numFmtId="0" fontId="0" fillId="5" borderId="10" xfId="0" applyFont="1" applyFill="1" applyBorder="1" applyAlignment="1" applyProtection="1">
      <protection locked="0"/>
    </xf>
    <xf numFmtId="0" fontId="0" fillId="5" borderId="10" xfId="0" applyFont="1" applyFill="1" applyBorder="1" applyAlignment="1" applyProtection="1">
      <alignment horizontal="left"/>
      <protection locked="0"/>
    </xf>
    <xf numFmtId="0" fontId="0" fillId="6" borderId="10" xfId="0" applyFont="1" applyFill="1" applyBorder="1" applyAlignment="1" applyProtection="1">
      <alignment horizontal="left"/>
      <protection locked="0"/>
    </xf>
    <xf numFmtId="0" fontId="0" fillId="0" borderId="0" xfId="0" applyFont="1" applyFill="1" applyBorder="1" applyAlignment="1">
      <alignment horizontal="left"/>
    </xf>
    <xf numFmtId="0" fontId="0" fillId="0" borderId="0" xfId="0" applyFill="1" applyBorder="1"/>
    <xf numFmtId="14" fontId="0" fillId="0" borderId="0" xfId="0" applyNumberFormat="1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Fill="1" applyBorder="1" applyAlignment="1">
      <alignment horizontal="left"/>
    </xf>
    <xf numFmtId="14" fontId="0" fillId="0" borderId="0" xfId="0" applyNumberFormat="1" applyAlignment="1">
      <alignment horizontal="left"/>
    </xf>
    <xf numFmtId="0" fontId="0" fillId="3" borderId="10" xfId="0" applyFont="1" applyFill="1" applyBorder="1" applyAlignment="1" applyProtection="1">
      <protection locked="0"/>
    </xf>
    <xf numFmtId="0" fontId="0" fillId="3" borderId="12" xfId="0" applyFont="1" applyFill="1" applyBorder="1" applyAlignment="1" applyProtection="1">
      <alignment horizontal="left"/>
      <protection locked="0"/>
    </xf>
    <xf numFmtId="44" fontId="0" fillId="3" borderId="10" xfId="0" applyNumberFormat="1" applyFont="1" applyFill="1" applyBorder="1" applyAlignment="1">
      <alignment horizontal="left"/>
    </xf>
    <xf numFmtId="0" fontId="14" fillId="0" borderId="10" xfId="0" applyFont="1" applyBorder="1" applyAlignment="1" applyProtection="1">
      <protection locked="0"/>
    </xf>
    <xf numFmtId="0" fontId="6" fillId="0" borderId="10" xfId="0" applyFont="1" applyBorder="1" applyAlignment="1"/>
    <xf numFmtId="0" fontId="15" fillId="0" borderId="10" xfId="0" applyFont="1" applyFill="1" applyBorder="1" applyAlignment="1" applyProtection="1">
      <protection locked="0"/>
    </xf>
    <xf numFmtId="14" fontId="0" fillId="0" borderId="0" xfId="0" applyNumberFormat="1" applyFont="1" applyFill="1" applyBorder="1" applyAlignment="1">
      <alignment horizontal="left"/>
    </xf>
    <xf numFmtId="0" fontId="16" fillId="0" borderId="10" xfId="0" applyFont="1" applyFill="1" applyBorder="1" applyAlignment="1" applyProtection="1">
      <alignment horizontal="center" shrinkToFit="1"/>
      <protection locked="0"/>
    </xf>
    <xf numFmtId="0" fontId="6" fillId="0" borderId="10" xfId="0" applyFont="1" applyBorder="1" applyAlignment="1" applyProtection="1">
      <alignment horizontal="left"/>
      <protection locked="0"/>
    </xf>
    <xf numFmtId="0" fontId="10" fillId="0" borderId="10" xfId="3" applyBorder="1" applyAlignment="1" applyProtection="1">
      <alignment horizontal="left"/>
      <protection locked="0"/>
    </xf>
    <xf numFmtId="0" fontId="16" fillId="0" borderId="10" xfId="0" applyFont="1" applyFill="1" applyBorder="1" applyAlignment="1">
      <alignment horizontal="left" vertical="center"/>
    </xf>
    <xf numFmtId="0" fontId="0" fillId="0" borderId="12" xfId="0" applyBorder="1" applyAlignment="1">
      <alignment horizontal="left"/>
    </xf>
    <xf numFmtId="0" fontId="11" fillId="0" borderId="10" xfId="4" applyFont="1" applyBorder="1" applyAlignment="1"/>
    <xf numFmtId="0" fontId="0" fillId="0" borderId="0" xfId="0" applyFill="1" applyAlignment="1">
      <alignment horizontal="left"/>
    </xf>
    <xf numFmtId="0" fontId="0" fillId="0" borderId="14" xfId="0" applyFont="1" applyBorder="1" applyAlignment="1" applyProtection="1">
      <protection locked="0"/>
    </xf>
    <xf numFmtId="0" fontId="11" fillId="0" borderId="14" xfId="3" applyFont="1" applyBorder="1" applyAlignment="1" applyProtection="1">
      <protection locked="0"/>
    </xf>
    <xf numFmtId="0" fontId="0" fillId="0" borderId="14" xfId="0" applyFont="1" applyBorder="1" applyAlignment="1" applyProtection="1">
      <alignment horizontal="left"/>
      <protection locked="0"/>
    </xf>
    <xf numFmtId="0" fontId="0" fillId="0" borderId="15" xfId="0" applyFont="1" applyBorder="1" applyAlignment="1" applyProtection="1">
      <alignment horizontal="left"/>
      <protection locked="0"/>
    </xf>
    <xf numFmtId="0" fontId="0" fillId="0" borderId="16" xfId="0" applyBorder="1" applyAlignment="1">
      <alignment horizontal="left"/>
    </xf>
    <xf numFmtId="0" fontId="0" fillId="0" borderId="17" xfId="0" applyFont="1" applyBorder="1" applyAlignment="1" applyProtection="1">
      <protection locked="0"/>
    </xf>
    <xf numFmtId="0" fontId="0" fillId="0" borderId="18" xfId="0" applyFont="1" applyBorder="1" applyAlignment="1" applyProtection="1">
      <protection locked="0"/>
    </xf>
    <xf numFmtId="49" fontId="0" fillId="0" borderId="18" xfId="0" applyNumberFormat="1" applyFont="1" applyFill="1" applyBorder="1" applyAlignment="1" applyProtection="1">
      <protection locked="0"/>
    </xf>
    <xf numFmtId="0" fontId="5" fillId="0" borderId="18" xfId="0" applyFont="1" applyFill="1" applyBorder="1" applyAlignment="1" applyProtection="1">
      <alignment shrinkToFit="1"/>
      <protection locked="0"/>
    </xf>
    <xf numFmtId="0" fontId="9" fillId="0" borderId="18" xfId="2" applyFont="1" applyBorder="1" applyAlignment="1" applyProtection="1">
      <protection locked="0"/>
    </xf>
    <xf numFmtId="0" fontId="0" fillId="0" borderId="18" xfId="0" applyFont="1" applyFill="1" applyBorder="1" applyAlignment="1" applyProtection="1">
      <protection locked="0"/>
    </xf>
    <xf numFmtId="0" fontId="0" fillId="0" borderId="18" xfId="0" applyFont="1" applyBorder="1" applyAlignment="1">
      <alignment wrapText="1"/>
    </xf>
    <xf numFmtId="0" fontId="0" fillId="0" borderId="18" xfId="0" applyFont="1" applyBorder="1" applyAlignment="1" applyProtection="1">
      <alignment horizontal="left"/>
      <protection locked="0"/>
    </xf>
    <xf numFmtId="0" fontId="14" fillId="0" borderId="18" xfId="0" applyFont="1" applyBorder="1" applyAlignment="1" applyProtection="1">
      <protection locked="0"/>
    </xf>
    <xf numFmtId="0" fontId="16" fillId="0" borderId="18" xfId="0" applyFont="1" applyFill="1" applyBorder="1" applyAlignment="1" applyProtection="1">
      <alignment horizontal="center" shrinkToFit="1"/>
      <protection locked="0"/>
    </xf>
    <xf numFmtId="0" fontId="0" fillId="0" borderId="19" xfId="0" applyFont="1" applyBorder="1" applyAlignment="1" applyProtection="1">
      <protection locked="0"/>
    </xf>
    <xf numFmtId="0" fontId="0" fillId="7" borderId="18" xfId="0" applyFont="1" applyFill="1" applyBorder="1" applyAlignment="1" applyProtection="1">
      <protection locked="0"/>
    </xf>
    <xf numFmtId="0" fontId="0" fillId="7" borderId="10" xfId="0" applyFont="1" applyFill="1" applyBorder="1" applyAlignment="1" applyProtection="1">
      <protection locked="0"/>
    </xf>
    <xf numFmtId="0" fontId="0" fillId="7" borderId="10" xfId="0" applyFont="1" applyFill="1" applyBorder="1" applyAlignment="1" applyProtection="1">
      <alignment horizontal="left"/>
      <protection locked="0"/>
    </xf>
    <xf numFmtId="0" fontId="0" fillId="8" borderId="18" xfId="0" applyFont="1" applyFill="1" applyBorder="1" applyAlignment="1" applyProtection="1">
      <protection locked="0"/>
    </xf>
    <xf numFmtId="0" fontId="0" fillId="8" borderId="10" xfId="0" applyFont="1" applyFill="1" applyBorder="1" applyAlignment="1" applyProtection="1">
      <protection locked="0"/>
    </xf>
    <xf numFmtId="0" fontId="0" fillId="8" borderId="10" xfId="0" applyFont="1" applyFill="1" applyBorder="1" applyAlignment="1" applyProtection="1">
      <alignment horizontal="left"/>
      <protection locked="0"/>
    </xf>
    <xf numFmtId="49" fontId="0" fillId="8" borderId="18" xfId="0" applyNumberFormat="1" applyFont="1" applyFill="1" applyBorder="1" applyAlignment="1" applyProtection="1">
      <protection locked="0"/>
    </xf>
    <xf numFmtId="0" fontId="5" fillId="8" borderId="18" xfId="0" applyFont="1" applyFill="1" applyBorder="1" applyAlignment="1" applyProtection="1">
      <alignment shrinkToFit="1"/>
      <protection locked="0"/>
    </xf>
    <xf numFmtId="0" fontId="5" fillId="8" borderId="10" xfId="0" applyFont="1" applyFill="1" applyBorder="1" applyAlignment="1" applyProtection="1">
      <alignment shrinkToFit="1"/>
      <protection locked="0"/>
    </xf>
    <xf numFmtId="0" fontId="6" fillId="8" borderId="10" xfId="0" applyFont="1" applyFill="1" applyBorder="1" applyAlignment="1" applyProtection="1">
      <protection locked="0"/>
    </xf>
    <xf numFmtId="0" fontId="6" fillId="8" borderId="10" xfId="0" applyFont="1" applyFill="1" applyBorder="1" applyAlignment="1" applyProtection="1">
      <alignment horizontal="left"/>
      <protection locked="0"/>
    </xf>
    <xf numFmtId="44" fontId="0" fillId="0" borderId="9" xfId="0" applyNumberFormat="1" applyFont="1" applyFill="1" applyBorder="1"/>
    <xf numFmtId="0" fontId="9" fillId="8" borderId="18" xfId="2" applyFont="1" applyFill="1" applyBorder="1" applyAlignment="1" applyProtection="1">
      <protection locked="0"/>
    </xf>
    <xf numFmtId="0" fontId="9" fillId="8" borderId="10" xfId="2" applyFont="1" applyFill="1" applyBorder="1" applyAlignment="1" applyProtection="1">
      <protection locked="0"/>
    </xf>
    <xf numFmtId="0" fontId="8" fillId="8" borderId="10" xfId="2" applyFont="1" applyFill="1" applyBorder="1" applyAlignment="1" applyProtection="1">
      <alignment horizontal="left"/>
      <protection locked="0"/>
    </xf>
    <xf numFmtId="0" fontId="9" fillId="0" borderId="18" xfId="2" applyFont="1" applyFill="1" applyBorder="1" applyAlignment="1" applyProtection="1">
      <protection locked="0"/>
    </xf>
    <xf numFmtId="0" fontId="9" fillId="0" borderId="10" xfId="2" applyFont="1" applyFill="1" applyBorder="1" applyAlignment="1" applyProtection="1">
      <protection locked="0"/>
    </xf>
    <xf numFmtId="0" fontId="8" fillId="0" borderId="10" xfId="2" applyFont="1" applyFill="1" applyBorder="1" applyAlignment="1" applyProtection="1">
      <alignment horizontal="left"/>
      <protection locked="0"/>
    </xf>
    <xf numFmtId="0" fontId="0" fillId="0" borderId="18" xfId="0" applyFont="1" applyFill="1" applyBorder="1" applyAlignment="1">
      <alignment wrapText="1"/>
    </xf>
    <xf numFmtId="0" fontId="14" fillId="0" borderId="18" xfId="0" applyFont="1" applyFill="1" applyBorder="1" applyAlignment="1" applyProtection="1">
      <protection locked="0"/>
    </xf>
    <xf numFmtId="0" fontId="0" fillId="0" borderId="17" xfId="0" applyFont="1" applyFill="1" applyBorder="1" applyAlignment="1" applyProtection="1">
      <protection locked="0"/>
    </xf>
    <xf numFmtId="0" fontId="0" fillId="0" borderId="6" xfId="0" applyFont="1" applyFill="1" applyBorder="1" applyAlignment="1" applyProtection="1">
      <protection locked="0"/>
    </xf>
    <xf numFmtId="0" fontId="0" fillId="0" borderId="6" xfId="0" applyFont="1" applyFill="1" applyBorder="1" applyAlignment="1" applyProtection="1">
      <alignment horizontal="left"/>
      <protection locked="0"/>
    </xf>
    <xf numFmtId="0" fontId="5" fillId="7" borderId="18" xfId="0" applyFont="1" applyFill="1" applyBorder="1" applyAlignment="1" applyProtection="1">
      <alignment shrinkToFit="1"/>
      <protection locked="0"/>
    </xf>
    <xf numFmtId="0" fontId="5" fillId="7" borderId="10" xfId="0" applyFont="1" applyFill="1" applyBorder="1" applyAlignment="1" applyProtection="1">
      <alignment shrinkToFit="1"/>
      <protection locked="0"/>
    </xf>
    <xf numFmtId="0" fontId="6" fillId="7" borderId="10" xfId="0" applyFont="1" applyFill="1" applyBorder="1" applyAlignment="1" applyProtection="1">
      <protection locked="0"/>
    </xf>
    <xf numFmtId="0" fontId="6" fillId="7" borderId="10" xfId="0" applyFont="1" applyFill="1" applyBorder="1" applyAlignment="1" applyProtection="1">
      <alignment horizontal="left"/>
      <protection locked="0"/>
    </xf>
    <xf numFmtId="0" fontId="7" fillId="0" borderId="14" xfId="0" applyFont="1" applyBorder="1" applyAlignment="1"/>
    <xf numFmtId="0" fontId="0" fillId="0" borderId="6" xfId="0" applyFont="1" applyBorder="1" applyAlignment="1"/>
    <xf numFmtId="0" fontId="0" fillId="0" borderId="14" xfId="0" applyBorder="1" applyAlignment="1" applyProtection="1">
      <alignment horizontal="left"/>
      <protection locked="0"/>
    </xf>
    <xf numFmtId="0" fontId="0" fillId="0" borderId="18" xfId="0" applyFont="1" applyFill="1" applyBorder="1" applyAlignment="1" applyProtection="1">
      <alignment horizontal="left"/>
      <protection locked="0"/>
    </xf>
    <xf numFmtId="0" fontId="0" fillId="8" borderId="18" xfId="0" applyFont="1" applyFill="1" applyBorder="1" applyAlignment="1" applyProtection="1">
      <alignment horizontal="left"/>
      <protection locked="0"/>
    </xf>
    <xf numFmtId="0" fontId="0" fillId="8" borderId="19" xfId="0" applyFont="1" applyFill="1" applyBorder="1" applyAlignment="1" applyProtection="1">
      <protection locked="0"/>
    </xf>
    <xf numFmtId="0" fontId="0" fillId="8" borderId="14" xfId="0" applyFont="1" applyFill="1" applyBorder="1" applyAlignment="1" applyProtection="1">
      <protection locked="0"/>
    </xf>
    <xf numFmtId="0" fontId="0" fillId="8" borderId="17" xfId="0" applyFont="1" applyFill="1" applyBorder="1" applyAlignment="1" applyProtection="1">
      <protection locked="0"/>
    </xf>
    <xf numFmtId="0" fontId="0" fillId="8" borderId="6" xfId="0" applyFont="1" applyFill="1" applyBorder="1" applyAlignment="1" applyProtection="1">
      <protection locked="0"/>
    </xf>
    <xf numFmtId="0" fontId="0" fillId="8" borderId="14" xfId="0" applyFont="1" applyFill="1" applyBorder="1" applyAlignment="1" applyProtection="1">
      <alignment horizontal="left"/>
      <protection locked="0"/>
    </xf>
    <xf numFmtId="0" fontId="0" fillId="8" borderId="6" xfId="0" applyFont="1" applyFill="1" applyBorder="1" applyAlignment="1" applyProtection="1">
      <alignment horizontal="left"/>
      <protection locked="0"/>
    </xf>
    <xf numFmtId="0" fontId="0" fillId="9" borderId="18" xfId="0" applyFont="1" applyFill="1" applyBorder="1" applyAlignment="1" applyProtection="1">
      <protection locked="0"/>
    </xf>
    <xf numFmtId="0" fontId="0" fillId="9" borderId="10" xfId="0" applyFont="1" applyFill="1" applyBorder="1" applyAlignment="1" applyProtection="1">
      <protection locked="0"/>
    </xf>
    <xf numFmtId="0" fontId="0" fillId="9" borderId="10" xfId="0" applyFont="1" applyFill="1" applyBorder="1" applyAlignment="1" applyProtection="1">
      <alignment horizontal="left"/>
      <protection locked="0"/>
    </xf>
    <xf numFmtId="0" fontId="6" fillId="9" borderId="10" xfId="0" applyFont="1" applyFill="1" applyBorder="1" applyAlignment="1" applyProtection="1">
      <protection locked="0"/>
    </xf>
    <xf numFmtId="0" fontId="5" fillId="9" borderId="18" xfId="0" applyFont="1" applyFill="1" applyBorder="1" applyAlignment="1" applyProtection="1">
      <alignment shrinkToFit="1"/>
      <protection locked="0"/>
    </xf>
    <xf numFmtId="0" fontId="5" fillId="9" borderId="10" xfId="0" applyFont="1" applyFill="1" applyBorder="1" applyAlignment="1" applyProtection="1">
      <alignment shrinkToFit="1"/>
      <protection locked="0"/>
    </xf>
    <xf numFmtId="0" fontId="6" fillId="9" borderId="10" xfId="0" applyFont="1" applyFill="1" applyBorder="1" applyAlignment="1" applyProtection="1">
      <alignment horizontal="left"/>
      <protection locked="0"/>
    </xf>
    <xf numFmtId="0" fontId="14" fillId="9" borderId="18" xfId="0" applyFont="1" applyFill="1" applyBorder="1" applyAlignment="1" applyProtection="1">
      <protection locked="0"/>
    </xf>
    <xf numFmtId="0" fontId="2" fillId="2" borderId="20" xfId="0" applyFont="1" applyFill="1" applyBorder="1" applyAlignment="1">
      <alignment horizontal="center" vertical="center" wrapText="1"/>
    </xf>
    <xf numFmtId="164" fontId="2" fillId="2" borderId="20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5" borderId="18" xfId="0" applyFont="1" applyFill="1" applyBorder="1" applyAlignment="1" applyProtection="1">
      <protection locked="0"/>
    </xf>
    <xf numFmtId="0" fontId="5" fillId="5" borderId="18" xfId="0" applyFont="1" applyFill="1" applyBorder="1" applyAlignment="1" applyProtection="1">
      <alignment shrinkToFit="1"/>
      <protection locked="0"/>
    </xf>
    <xf numFmtId="0" fontId="5" fillId="5" borderId="10" xfId="0" applyFont="1" applyFill="1" applyBorder="1" applyAlignment="1" applyProtection="1">
      <alignment shrinkToFit="1"/>
      <protection locked="0"/>
    </xf>
    <xf numFmtId="0" fontId="6" fillId="5" borderId="10" xfId="0" applyFont="1" applyFill="1" applyBorder="1" applyAlignment="1" applyProtection="1">
      <protection locked="0"/>
    </xf>
    <xf numFmtId="0" fontId="6" fillId="5" borderId="10" xfId="0" applyFont="1" applyFill="1" applyBorder="1" applyAlignment="1" applyProtection="1">
      <alignment horizontal="left"/>
      <protection locked="0"/>
    </xf>
    <xf numFmtId="0" fontId="20" fillId="5" borderId="18" xfId="0" applyFont="1" applyFill="1" applyBorder="1" applyAlignment="1" applyProtection="1">
      <protection locked="0"/>
    </xf>
    <xf numFmtId="0" fontId="20" fillId="5" borderId="10" xfId="0" applyFont="1" applyFill="1" applyBorder="1" applyAlignment="1" applyProtection="1">
      <protection locked="0"/>
    </xf>
    <xf numFmtId="0" fontId="20" fillId="5" borderId="10" xfId="0" applyFont="1" applyFill="1" applyBorder="1" applyAlignment="1" applyProtection="1">
      <alignment horizontal="left"/>
      <protection locked="0"/>
    </xf>
    <xf numFmtId="0" fontId="5" fillId="5" borderId="10" xfId="0" applyFont="1" applyFill="1" applyBorder="1" applyAlignment="1" applyProtection="1">
      <protection locked="0"/>
    </xf>
    <xf numFmtId="0" fontId="5" fillId="5" borderId="10" xfId="0" applyFont="1" applyFill="1" applyBorder="1" applyAlignment="1" applyProtection="1">
      <alignment horizontal="left"/>
      <protection locked="0"/>
    </xf>
    <xf numFmtId="0" fontId="9" fillId="5" borderId="18" xfId="2" applyFont="1" applyFill="1" applyBorder="1" applyAlignment="1" applyProtection="1">
      <protection locked="0"/>
    </xf>
    <xf numFmtId="0" fontId="9" fillId="5" borderId="10" xfId="2" applyFont="1" applyFill="1" applyBorder="1" applyAlignment="1" applyProtection="1">
      <protection locked="0"/>
    </xf>
    <xf numFmtId="0" fontId="8" fillId="5" borderId="10" xfId="2" applyFont="1" applyFill="1" applyBorder="1" applyAlignment="1" applyProtection="1">
      <alignment horizontal="lef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5" borderId="18" xfId="0" applyNumberFormat="1" applyFont="1" applyFill="1" applyBorder="1" applyAlignment="1" applyProtection="1">
      <protection locked="0"/>
    </xf>
    <xf numFmtId="0" fontId="0" fillId="5" borderId="18" xfId="0" applyFont="1" applyFill="1" applyBorder="1" applyAlignment="1" applyProtection="1">
      <alignment horizontal="left"/>
      <protection locked="0"/>
    </xf>
    <xf numFmtId="0" fontId="0" fillId="5" borderId="19" xfId="0" applyFont="1" applyFill="1" applyBorder="1" applyAlignment="1" applyProtection="1">
      <protection locked="0"/>
    </xf>
    <xf numFmtId="0" fontId="0" fillId="5" borderId="14" xfId="0" applyFont="1" applyFill="1" applyBorder="1" applyAlignment="1" applyProtection="1">
      <protection locked="0"/>
    </xf>
    <xf numFmtId="0" fontId="0" fillId="5" borderId="14" xfId="0" applyFont="1" applyFill="1" applyBorder="1" applyAlignment="1" applyProtection="1">
      <alignment horizontal="left"/>
      <protection locked="0"/>
    </xf>
    <xf numFmtId="0" fontId="19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</cellXfs>
  <cellStyles count="6">
    <cellStyle name="Excel Built-in Normal" xfId="2"/>
    <cellStyle name="Lien hypertexte" xfId="3" builtinId="8"/>
    <cellStyle name="Lien hypertexte 2" xfId="4"/>
    <cellStyle name="Lien hypertexte visité" xfId="5" builtinId="9" hidden="1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3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externalLink" Target="externalLinks/externalLink1.xml"/><Relationship Id="rId9" Type="http://schemas.openxmlformats.org/officeDocument/2006/relationships/externalLink" Target="externalLinks/externalLink2.xml"/><Relationship Id="rId1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/Jessika/Tournois/2016-2017/Canadiens/Ouvert/Inscriptions/Copie%20de%20R&#233;capitulatif%20-%20Inscription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/Jessika/Tournois/2016-2017/Canadiens/Ouvert/Inscriptions/14%20-%20Inscriptions%20Donini-Univestr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CAPITULATIF"/>
      <sheetName val="Inscriptions shiai"/>
      <sheetName val="Camp"/>
      <sheetName val="Feuil1"/>
      <sheetName val="Feuil2"/>
      <sheetName val="Inscription kata"/>
      <sheetName val="Inscription Entraîneur-Autre"/>
      <sheetName val="Références"/>
      <sheetName val="Vol 25 au 29 mai"/>
      <sheetName val="Vol 25 au 1er"/>
      <sheetName val="Vol 26 au 29"/>
      <sheetName val="Vol 26 au 1er"/>
      <sheetName val="Feuil3"/>
      <sheetName val="Feuil4"/>
      <sheetName val="Feuil5"/>
      <sheetName val="Feuil6"/>
      <sheetName val="Feuil7"/>
      <sheetName val="Feuil8"/>
      <sheetName val="Avion"/>
      <sheetName val="Hébergement"/>
      <sheetName val="Veste"/>
    </sheetNames>
    <sheetDataSet>
      <sheetData sheetId="0"/>
      <sheetData sheetId="1"/>
      <sheetData sheetId="2"/>
      <sheetData sheetId="3"/>
      <sheetData sheetId="4">
        <row r="1">
          <cell r="C1" t="str">
            <v>Non</v>
          </cell>
          <cell r="E1" t="str">
            <v>Non</v>
          </cell>
          <cell r="G1" t="str">
            <v>Femme : XS</v>
          </cell>
          <cell r="I1" t="str">
            <v>Oui</v>
          </cell>
        </row>
        <row r="2">
          <cell r="C2" t="str">
            <v>Vol A : 25 au 29 mai</v>
          </cell>
          <cell r="E2" t="str">
            <v>24 au 26 mai (2 nuits)</v>
          </cell>
          <cell r="G2" t="str">
            <v>Femme : S</v>
          </cell>
          <cell r="I2" t="str">
            <v>Non</v>
          </cell>
        </row>
        <row r="3">
          <cell r="C3" t="str">
            <v>Vol B : 25 au 1 juin</v>
          </cell>
          <cell r="E3" t="str">
            <v>25 au 29 mai (4 nuits)</v>
          </cell>
          <cell r="G3" t="str">
            <v>Femme : M</v>
          </cell>
        </row>
        <row r="4">
          <cell r="C4" t="str">
            <v>Vol C : 26 au 29 mai</v>
          </cell>
          <cell r="E4" t="str">
            <v>25 au 1 juin (7 nuits)</v>
          </cell>
          <cell r="G4" t="str">
            <v>Femme : L</v>
          </cell>
        </row>
        <row r="5">
          <cell r="C5" t="str">
            <v>Vol D : 26 au 1 juin</v>
          </cell>
          <cell r="E5" t="str">
            <v>26 au 29 mai (3 nuits)</v>
          </cell>
          <cell r="G5" t="str">
            <v>Femme : XL</v>
          </cell>
        </row>
        <row r="6">
          <cell r="E6" t="str">
            <v>26 au 1 juin (6 nuits)</v>
          </cell>
          <cell r="G6" t="str">
            <v>Femme : XXL</v>
          </cell>
        </row>
        <row r="7">
          <cell r="G7" t="str">
            <v>Homme : S</v>
          </cell>
        </row>
        <row r="8">
          <cell r="G8" t="str">
            <v>Homme : M</v>
          </cell>
        </row>
        <row r="9">
          <cell r="G9" t="str">
            <v>Homme : L</v>
          </cell>
        </row>
        <row r="10">
          <cell r="G10" t="str">
            <v>Homme : XL</v>
          </cell>
        </row>
        <row r="11">
          <cell r="G11" t="str">
            <v>Homme : XXL</v>
          </cell>
        </row>
        <row r="12">
          <cell r="G12" t="str">
            <v>Homme : XXXL</v>
          </cell>
        </row>
        <row r="13">
          <cell r="G13" t="str">
            <v>Homme : XXXX</v>
          </cell>
        </row>
      </sheetData>
      <sheetData sheetId="5"/>
      <sheetData sheetId="6"/>
      <sheetData sheetId="7">
        <row r="2">
          <cell r="A2" t="str">
            <v>F</v>
          </cell>
          <cell r="B2">
            <v>0</v>
          </cell>
          <cell r="C2" t="str">
            <v>Non</v>
          </cell>
          <cell r="D2" t="str">
            <v xml:space="preserve">Oui </v>
          </cell>
          <cell r="E2" t="str">
            <v>Oui</v>
          </cell>
          <cell r="F2" t="str">
            <v>M38</v>
          </cell>
          <cell r="G2" t="str">
            <v>Nage no kata</v>
          </cell>
          <cell r="I2" t="str">
            <v>Kata U21</v>
          </cell>
          <cell r="K2" t="str">
            <v>Oui</v>
          </cell>
          <cell r="L2" t="str">
            <v>Tout risque - moins de 29 ans (29,66$)</v>
          </cell>
          <cell r="M2" t="str">
            <v>U16</v>
          </cell>
          <cell r="N2" t="str">
            <v>Non</v>
          </cell>
        </row>
        <row r="3">
          <cell r="A3" t="str">
            <v>M</v>
          </cell>
          <cell r="B3">
            <v>1</v>
          </cell>
          <cell r="C3" t="str">
            <v>11 au 13 mai (2 nuits)</v>
          </cell>
          <cell r="D3" t="str">
            <v xml:space="preserve">Non </v>
          </cell>
          <cell r="E3" t="str">
            <v>Non</v>
          </cell>
          <cell r="F3" t="str">
            <v>M42</v>
          </cell>
          <cell r="G3" t="str">
            <v>Katame no kata</v>
          </cell>
          <cell r="I3" t="str">
            <v>Kata senior</v>
          </cell>
          <cell r="K3" t="str">
            <v>Non</v>
          </cell>
          <cell r="L3" t="str">
            <v>Annulation  voyage - Adulte (59.00$)</v>
          </cell>
          <cell r="M3" t="str">
            <v>U18</v>
          </cell>
          <cell r="N3" t="str">
            <v>Vol A (4 nuits - 12 au 16 mai)</v>
          </cell>
        </row>
        <row r="4">
          <cell r="B4">
            <v>2</v>
          </cell>
          <cell r="C4" t="str">
            <v>12 au 16 mai (4 nuits)</v>
          </cell>
          <cell r="F4" t="str">
            <v>M46</v>
          </cell>
          <cell r="G4" t="str">
            <v>Ju no kata</v>
          </cell>
          <cell r="L4" t="str">
            <v>Non</v>
          </cell>
          <cell r="M4" t="str">
            <v>U21</v>
          </cell>
          <cell r="N4" t="str">
            <v>Vol B (6 nuits - 12 au 18 mai)</v>
          </cell>
        </row>
        <row r="5">
          <cell r="C5" t="str">
            <v>12 au 18 mai (6 nuits)</v>
          </cell>
          <cell r="F5" t="str">
            <v>M50</v>
          </cell>
          <cell r="G5" t="str">
            <v>Kime no kata</v>
          </cell>
          <cell r="M5" t="str">
            <v>Senior</v>
          </cell>
          <cell r="N5" t="str">
            <v>Vol C (3 nuits - 13 au 16 mai)</v>
          </cell>
        </row>
        <row r="6">
          <cell r="C6" t="str">
            <v>13 au 16 mai (3 nuits)</v>
          </cell>
          <cell r="F6" t="str">
            <v>M55</v>
          </cell>
          <cell r="G6" t="str">
            <v>Kodokan Goshin Jutsu</v>
          </cell>
          <cell r="M6" t="str">
            <v>Vétéran</v>
          </cell>
          <cell r="N6" t="str">
            <v>Vol D (5 nuits - 13 au 18 mai)</v>
          </cell>
        </row>
        <row r="7">
          <cell r="C7" t="str">
            <v>13 au 18 mai (5 nuits)</v>
          </cell>
          <cell r="F7" t="str">
            <v>M60</v>
          </cell>
        </row>
        <row r="8">
          <cell r="F8" t="str">
            <v>M66</v>
          </cell>
        </row>
        <row r="9">
          <cell r="F9" t="str">
            <v>M73</v>
          </cell>
        </row>
        <row r="10">
          <cell r="F10" t="str">
            <v>M73+</v>
          </cell>
        </row>
        <row r="11">
          <cell r="F11" t="str">
            <v>M81</v>
          </cell>
        </row>
        <row r="12">
          <cell r="F12" t="str">
            <v>M81+</v>
          </cell>
        </row>
        <row r="13">
          <cell r="F13" t="str">
            <v>M90</v>
          </cell>
        </row>
        <row r="14">
          <cell r="F14" t="str">
            <v>M90+</v>
          </cell>
        </row>
        <row r="15">
          <cell r="F15" t="str">
            <v>M100</v>
          </cell>
        </row>
        <row r="16">
          <cell r="F16" t="str">
            <v>M100+</v>
          </cell>
        </row>
        <row r="17">
          <cell r="F17" t="str">
            <v>F36</v>
          </cell>
        </row>
        <row r="18">
          <cell r="F18" t="str">
            <v>F40</v>
          </cell>
        </row>
        <row r="19">
          <cell r="F19" t="str">
            <v>F44</v>
          </cell>
        </row>
        <row r="20">
          <cell r="F20" t="str">
            <v>F48</v>
          </cell>
        </row>
        <row r="21">
          <cell r="F21" t="str">
            <v>F52</v>
          </cell>
        </row>
        <row r="22">
          <cell r="F22" t="str">
            <v>F57</v>
          </cell>
        </row>
        <row r="23">
          <cell r="F23" t="str">
            <v>F63</v>
          </cell>
        </row>
        <row r="24">
          <cell r="F24" t="str">
            <v>F70</v>
          </cell>
        </row>
        <row r="25">
          <cell r="F25" t="str">
            <v>F70+</v>
          </cell>
        </row>
        <row r="26">
          <cell r="F26" t="str">
            <v>F78</v>
          </cell>
        </row>
        <row r="27">
          <cell r="F27" t="str">
            <v>F78+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CAPITULATIF"/>
      <sheetName val="Médical"/>
      <sheetName val="Décharge"/>
      <sheetName val="Inscriptions shiai"/>
      <sheetName val="Inscription kata"/>
      <sheetName val="Inscription Entraîneur-Autre"/>
      <sheetName val="Références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monique.berube@videotron.ca" TargetMode="External"/><Relationship Id="rId4" Type="http://schemas.openxmlformats.org/officeDocument/2006/relationships/hyperlink" Target="mailto:adriana._judo@hotmail.com" TargetMode="External"/><Relationship Id="rId5" Type="http://schemas.openxmlformats.org/officeDocument/2006/relationships/hyperlink" Target="mailto:pessoa60k@gmail.com" TargetMode="External"/><Relationship Id="rId6" Type="http://schemas.openxmlformats.org/officeDocument/2006/relationships/hyperlink" Target="mailto:phil.b27@hotmail.com" TargetMode="External"/><Relationship Id="rId7" Type="http://schemas.openxmlformats.org/officeDocument/2006/relationships/printerSettings" Target="../printerSettings/printerSettings2.bin"/><Relationship Id="rId8" Type="http://schemas.openxmlformats.org/officeDocument/2006/relationships/vmlDrawing" Target="../drawings/vmlDrawing1.vml"/><Relationship Id="rId9" Type="http://schemas.openxmlformats.org/officeDocument/2006/relationships/comments" Target="../comments1.xml"/><Relationship Id="rId1" Type="http://schemas.openxmlformats.org/officeDocument/2006/relationships/hyperlink" Target="mailto:ganetmaurice@gmail.com" TargetMode="External"/><Relationship Id="rId2" Type="http://schemas.openxmlformats.org/officeDocument/2006/relationships/hyperlink" Target="mailto:nat.den2013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1" Type="http://schemas.openxmlformats.org/officeDocument/2006/relationships/hyperlink" Target="mailto:jaouad@hotmail.ca" TargetMode="External"/><Relationship Id="rId12" Type="http://schemas.openxmlformats.org/officeDocument/2006/relationships/printerSettings" Target="../printerSettings/printerSettings6.bin"/><Relationship Id="rId1" Type="http://schemas.openxmlformats.org/officeDocument/2006/relationships/hyperlink" Target="mailto:mikelepic468@hotmail.com" TargetMode="External"/><Relationship Id="rId2" Type="http://schemas.openxmlformats.org/officeDocument/2006/relationships/hyperlink" Target="mailto:pdutr@ntic.qc.ca" TargetMode="External"/><Relationship Id="rId3" Type="http://schemas.openxmlformats.org/officeDocument/2006/relationships/hyperlink" Target="mailto:ganetmaurice@gmail.com" TargetMode="External"/><Relationship Id="rId4" Type="http://schemas.openxmlformats.org/officeDocument/2006/relationships/hyperlink" Target="mailto:nat.den2013@gmail.com" TargetMode="External"/><Relationship Id="rId5" Type="http://schemas.openxmlformats.org/officeDocument/2006/relationships/hyperlink" Target="mailto:monique.berube@videotron.ca" TargetMode="External"/><Relationship Id="rId6" Type="http://schemas.openxmlformats.org/officeDocument/2006/relationships/hyperlink" Target="mailto:adriana._judo@hotmail.com" TargetMode="External"/><Relationship Id="rId7" Type="http://schemas.openxmlformats.org/officeDocument/2006/relationships/hyperlink" Target="mailto:SHIDOKAN@BELLNET.CA" TargetMode="External"/><Relationship Id="rId8" Type="http://schemas.openxmlformats.org/officeDocument/2006/relationships/hyperlink" Target="mailto:linda.fiset@videotron.ca" TargetMode="External"/><Relationship Id="rId9" Type="http://schemas.openxmlformats.org/officeDocument/2006/relationships/hyperlink" Target="mailto:pessoa60k@gmail.com" TargetMode="External"/><Relationship Id="rId10" Type="http://schemas.openxmlformats.org/officeDocument/2006/relationships/hyperlink" Target="mailto:phil.b27@hot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pane xSplit="3" ySplit="2" topLeftCell="D3" activePane="bottomRight" state="frozen"/>
      <selection pane="topRight" activeCell="F1" sqref="F1"/>
      <selection pane="bottomLeft" activeCell="A3" sqref="A3"/>
      <selection pane="bottomRight" activeCell="B10" sqref="B10"/>
    </sheetView>
  </sheetViews>
  <sheetFormatPr baseColWidth="10" defaultColWidth="11.5" defaultRowHeight="15" x14ac:dyDescent="0.2"/>
  <cols>
    <col min="1" max="1" width="11.6640625" style="28" customWidth="1"/>
    <col min="2" max="2" width="15.6640625" style="28" customWidth="1"/>
    <col min="3" max="3" width="16.6640625" style="28" customWidth="1"/>
    <col min="4" max="4" width="9.1640625" style="28" hidden="1" customWidth="1"/>
    <col min="5" max="5" width="23.5" style="28" customWidth="1"/>
    <col min="6" max="8" width="9.1640625" style="28" hidden="1" customWidth="1"/>
    <col min="9" max="9" width="11.1640625" style="28" customWidth="1"/>
    <col min="10" max="25" width="11.5" customWidth="1"/>
  </cols>
  <sheetData>
    <row r="1" spans="1:9" s="1" customFormat="1" ht="39" customHeight="1" thickBot="1" x14ac:dyDescent="0.25">
      <c r="A1" s="196"/>
      <c r="B1" s="196"/>
      <c r="C1" s="196"/>
      <c r="D1" s="197"/>
      <c r="E1" s="196"/>
      <c r="F1" s="197"/>
      <c r="G1" s="197"/>
      <c r="H1" s="197"/>
      <c r="I1" s="196"/>
    </row>
    <row r="2" spans="1:9" s="1" customFormat="1" ht="72" customHeight="1" x14ac:dyDescent="0.2">
      <c r="A2" s="3" t="s">
        <v>1129</v>
      </c>
      <c r="B2" s="4" t="s">
        <v>0</v>
      </c>
      <c r="C2" s="5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1136</v>
      </c>
    </row>
    <row r="3" spans="1:9" x14ac:dyDescent="0.2">
      <c r="A3" s="49" t="s">
        <v>1134</v>
      </c>
      <c r="B3" s="49" t="s">
        <v>1137</v>
      </c>
      <c r="C3" s="49" t="s">
        <v>1138</v>
      </c>
      <c r="D3" s="49"/>
      <c r="E3" s="49" t="s">
        <v>97</v>
      </c>
      <c r="F3" s="49"/>
      <c r="G3" s="49"/>
      <c r="H3" s="49"/>
      <c r="I3" s="49" t="s">
        <v>1141</v>
      </c>
    </row>
    <row r="4" spans="1:9" x14ac:dyDescent="0.2">
      <c r="A4" s="49" t="s">
        <v>1134</v>
      </c>
      <c r="B4" s="49" t="s">
        <v>1139</v>
      </c>
      <c r="C4" s="49" t="s">
        <v>1140</v>
      </c>
      <c r="D4" s="49"/>
      <c r="E4" s="49" t="s">
        <v>97</v>
      </c>
      <c r="F4" s="49"/>
      <c r="G4" s="49"/>
      <c r="H4" s="49"/>
      <c r="I4" s="49" t="s">
        <v>1141</v>
      </c>
    </row>
    <row r="5" spans="1:9" x14ac:dyDescent="0.2">
      <c r="A5" s="49" t="s">
        <v>1132</v>
      </c>
      <c r="B5" s="49" t="s">
        <v>1142</v>
      </c>
      <c r="C5" s="49" t="s">
        <v>1143</v>
      </c>
      <c r="D5" s="49"/>
      <c r="E5" s="49" t="s">
        <v>1146</v>
      </c>
      <c r="F5" s="49"/>
      <c r="G5" s="49"/>
      <c r="H5" s="49"/>
      <c r="I5" s="49" t="s">
        <v>1145</v>
      </c>
    </row>
    <row r="6" spans="1:9" ht="16" thickBot="1" x14ac:dyDescent="0.25">
      <c r="A6" s="105" t="s">
        <v>1132</v>
      </c>
      <c r="B6" s="105" t="s">
        <v>1144</v>
      </c>
      <c r="C6" s="105" t="s">
        <v>249</v>
      </c>
      <c r="D6" s="105"/>
      <c r="E6" s="105" t="s">
        <v>1146</v>
      </c>
      <c r="F6" s="105"/>
      <c r="G6" s="105"/>
      <c r="H6" s="105"/>
      <c r="I6" s="49" t="s">
        <v>1145</v>
      </c>
    </row>
    <row r="8" spans="1:9" x14ac:dyDescent="0.2">
      <c r="A8" s="49" t="s">
        <v>1147</v>
      </c>
      <c r="B8" s="49" t="s">
        <v>1148</v>
      </c>
      <c r="C8" s="49" t="s">
        <v>1149</v>
      </c>
    </row>
    <row r="9" spans="1:9" x14ac:dyDescent="0.2">
      <c r="A9" s="28">
        <v>1</v>
      </c>
      <c r="B9" s="28">
        <v>1</v>
      </c>
    </row>
  </sheetData>
  <autoFilter ref="A2:I2">
    <sortState ref="A24:AN175">
      <sortCondition ref="I2:I180"/>
    </sortState>
  </autoFilter>
  <mergeCells count="1">
    <mergeCell ref="A1:I1"/>
  </mergeCells>
  <pageMargins left="0.78740157480314965" right="0" top="0.74803149606299213" bottom="0.74803149606299213" header="0.31496062992125984" footer="0.31496062992125984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 enableFormatConditionsCalculation="0"/>
  <dimension ref="A1:Y141"/>
  <sheetViews>
    <sheetView workbookViewId="0">
      <pane xSplit="3" ySplit="2" topLeftCell="E68" activePane="bottomRight" state="frozen"/>
      <selection pane="topRight" activeCell="F1" sqref="F1"/>
      <selection pane="bottomLeft" activeCell="A3" sqref="A3"/>
      <selection pane="bottomRight" activeCell="A3" sqref="A3:G135"/>
    </sheetView>
  </sheetViews>
  <sheetFormatPr baseColWidth="10" defaultColWidth="11.5" defaultRowHeight="15" x14ac:dyDescent="0.2"/>
  <cols>
    <col min="1" max="1" width="11.6640625" style="28" customWidth="1"/>
    <col min="2" max="2" width="15.6640625" style="28" customWidth="1"/>
    <col min="3" max="3" width="16.6640625" style="28" customWidth="1"/>
    <col min="4" max="4" width="9.1640625" style="28" hidden="1" customWidth="1"/>
    <col min="5" max="5" width="27.5" style="28" bestFit="1" customWidth="1"/>
    <col min="6" max="6" width="9.1640625" style="28" customWidth="1"/>
    <col min="7" max="7" width="11.1640625" style="28" customWidth="1"/>
    <col min="8" max="8" width="9.83203125" style="28" hidden="1" customWidth="1"/>
    <col min="9" max="9" width="10.5" style="28" hidden="1" customWidth="1"/>
    <col min="10" max="10" width="9.6640625" style="28" hidden="1" customWidth="1"/>
    <col min="11" max="11" width="8.5" style="28" hidden="1" customWidth="1"/>
    <col min="12" max="12" width="26.6640625" style="28" hidden="1" customWidth="1"/>
    <col min="13" max="16" width="19.6640625" style="28" hidden="1" customWidth="1"/>
    <col min="17" max="17" width="18.5" style="28" hidden="1" customWidth="1"/>
    <col min="18" max="19" width="12.6640625" style="28" hidden="1" customWidth="1"/>
    <col min="20" max="20" width="10.6640625" style="28" hidden="1" customWidth="1"/>
    <col min="21" max="21" width="13.33203125" style="28" hidden="1" customWidth="1"/>
    <col min="22" max="22" width="14" style="28" hidden="1" customWidth="1"/>
    <col min="23" max="23" width="18.33203125" style="28" hidden="1" customWidth="1"/>
    <col min="24" max="24" width="13.5" style="28" hidden="1" customWidth="1"/>
    <col min="25" max="25" width="36.5" hidden="1" customWidth="1"/>
    <col min="26" max="41" width="11.5" customWidth="1"/>
  </cols>
  <sheetData>
    <row r="1" spans="1:25" s="1" customFormat="1" ht="39" customHeight="1" thickBot="1" x14ac:dyDescent="0.25">
      <c r="A1" s="196"/>
      <c r="B1" s="196"/>
      <c r="C1" s="196"/>
      <c r="D1" s="197"/>
      <c r="E1" s="196"/>
      <c r="F1" s="196"/>
      <c r="G1" s="196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5" s="1" customFormat="1" ht="72" customHeight="1" thickBot="1" x14ac:dyDescent="0.25">
      <c r="A2" s="3" t="s">
        <v>1129</v>
      </c>
      <c r="B2" s="4" t="s">
        <v>0</v>
      </c>
      <c r="C2" s="5" t="s">
        <v>1</v>
      </c>
      <c r="D2" s="4" t="s">
        <v>2</v>
      </c>
      <c r="E2" s="4" t="s">
        <v>3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6" t="s">
        <v>15</v>
      </c>
      <c r="O2" s="6" t="s">
        <v>16</v>
      </c>
      <c r="P2" s="6" t="s">
        <v>17</v>
      </c>
      <c r="Q2" s="7" t="s">
        <v>18</v>
      </c>
      <c r="R2" s="8" t="s">
        <v>19</v>
      </c>
      <c r="S2" s="4" t="s">
        <v>20</v>
      </c>
      <c r="T2" s="4" t="s">
        <v>21</v>
      </c>
      <c r="U2" s="4" t="s">
        <v>22</v>
      </c>
      <c r="V2" s="4" t="s">
        <v>23</v>
      </c>
      <c r="W2" s="4" t="s">
        <v>24</v>
      </c>
      <c r="X2" s="4" t="s">
        <v>25</v>
      </c>
      <c r="Y2" s="9" t="s">
        <v>26</v>
      </c>
    </row>
    <row r="3" spans="1:25" ht="18" customHeight="1" x14ac:dyDescent="0.2">
      <c r="A3" s="107" t="s">
        <v>1133</v>
      </c>
      <c r="B3" s="20" t="s">
        <v>39</v>
      </c>
      <c r="C3" s="20" t="s">
        <v>40</v>
      </c>
      <c r="D3" s="20" t="s">
        <v>41</v>
      </c>
      <c r="E3" s="20" t="s">
        <v>42</v>
      </c>
      <c r="F3" s="21" t="s">
        <v>33</v>
      </c>
      <c r="G3" s="21" t="s">
        <v>34</v>
      </c>
      <c r="H3" s="21"/>
      <c r="I3" s="21"/>
      <c r="J3" s="21"/>
      <c r="K3" s="21" t="s">
        <v>36</v>
      </c>
      <c r="L3" s="21" t="s">
        <v>46</v>
      </c>
      <c r="M3" s="21" t="s">
        <v>47</v>
      </c>
      <c r="N3" s="21" t="s">
        <v>48</v>
      </c>
      <c r="O3" s="21" t="s">
        <v>35</v>
      </c>
      <c r="P3" s="21" t="s">
        <v>49</v>
      </c>
      <c r="Q3" s="22" t="s">
        <v>35</v>
      </c>
      <c r="R3" s="13">
        <f t="shared" ref="R3:R18" si="0">IF(F3="",0,110)+IF(H3="",0,60)+(IF(J3="",0,60)+IF(K3="",0,60)+(IF(M3="Non",0,(IF(M3="24 au 26 mai (2 nuits)",84,(IF(M3="25 au 29 mai (4 nuits)",167,(IF(M3="25 au 1 juin (7 nuits)",292,(IF(M3="26 au 29 mai (3 nuits)",125,(IF(M3="26 au 1 juin (6 nuits)",250)))))))))))))+IF(L3="",0,(IF(L3="Non",0,670)))+IF(N3="",0,60)+IF(O3="",0,(IF(L3="Non",0,43.5)))</f>
        <v>1110.5</v>
      </c>
      <c r="S3" s="23">
        <v>1110.5</v>
      </c>
      <c r="T3" s="24"/>
      <c r="U3" s="16">
        <f>R3-S3-T3</f>
        <v>0</v>
      </c>
      <c r="V3" s="25">
        <v>42845</v>
      </c>
      <c r="W3" s="26">
        <v>1371</v>
      </c>
      <c r="X3" s="27" t="s">
        <v>50</v>
      </c>
      <c r="Y3" s="19"/>
    </row>
    <row r="4" spans="1:25" hidden="1" x14ac:dyDescent="0.2">
      <c r="A4" s="107"/>
      <c r="B4" s="20" t="s">
        <v>60</v>
      </c>
      <c r="C4" s="20" t="s">
        <v>61</v>
      </c>
      <c r="D4" s="20" t="s">
        <v>62</v>
      </c>
      <c r="E4" s="20" t="s">
        <v>63</v>
      </c>
      <c r="F4" s="21" t="s">
        <v>67</v>
      </c>
      <c r="G4" s="21" t="s">
        <v>68</v>
      </c>
      <c r="H4" s="21"/>
      <c r="I4" s="21"/>
      <c r="J4" s="21" t="s">
        <v>35</v>
      </c>
      <c r="K4" s="21"/>
      <c r="L4" s="21"/>
      <c r="M4" s="21" t="s">
        <v>69</v>
      </c>
      <c r="N4" s="21" t="s">
        <v>70</v>
      </c>
      <c r="O4" s="21"/>
      <c r="P4" s="21" t="s">
        <v>71</v>
      </c>
      <c r="Q4" s="22" t="s">
        <v>35</v>
      </c>
      <c r="R4" s="13">
        <f t="shared" si="0"/>
        <v>522</v>
      </c>
      <c r="S4" s="24">
        <v>522</v>
      </c>
      <c r="U4" s="16">
        <f>R4-S4-T4</f>
        <v>0</v>
      </c>
      <c r="V4" s="17">
        <v>42849</v>
      </c>
      <c r="W4" s="18">
        <v>6</v>
      </c>
      <c r="X4" s="18" t="s">
        <v>72</v>
      </c>
      <c r="Y4" s="19"/>
    </row>
    <row r="5" spans="1:25" ht="16" hidden="1" x14ac:dyDescent="0.2">
      <c r="A5" s="109"/>
      <c r="B5" s="34" t="s">
        <v>94</v>
      </c>
      <c r="C5" s="34" t="s">
        <v>95</v>
      </c>
      <c r="D5" s="35" t="s">
        <v>96</v>
      </c>
      <c r="E5" s="35" t="s">
        <v>97</v>
      </c>
      <c r="F5" s="36" t="s">
        <v>67</v>
      </c>
      <c r="G5" s="36" t="s">
        <v>101</v>
      </c>
      <c r="H5" s="36" t="s">
        <v>102</v>
      </c>
      <c r="I5" s="36" t="s">
        <v>101</v>
      </c>
      <c r="J5" s="36" t="s">
        <v>35</v>
      </c>
      <c r="K5" s="36" t="s">
        <v>36</v>
      </c>
      <c r="L5" s="36" t="s">
        <v>103</v>
      </c>
      <c r="M5" s="36" t="s">
        <v>69</v>
      </c>
      <c r="N5" s="36" t="s">
        <v>104</v>
      </c>
      <c r="O5" s="36"/>
      <c r="P5" s="36"/>
      <c r="Q5" s="37" t="s">
        <v>35</v>
      </c>
      <c r="R5" s="13">
        <f t="shared" si="0"/>
        <v>1312</v>
      </c>
      <c r="S5" s="23"/>
      <c r="T5" s="24"/>
      <c r="U5" s="16">
        <f>R5-T5</f>
        <v>1312</v>
      </c>
      <c r="V5" s="38"/>
      <c r="W5" s="38"/>
      <c r="X5" s="38"/>
      <c r="Y5" s="15"/>
    </row>
    <row r="6" spans="1:25" hidden="1" x14ac:dyDescent="0.2">
      <c r="A6" s="107"/>
      <c r="B6" s="20" t="s">
        <v>105</v>
      </c>
      <c r="C6" s="20" t="s">
        <v>106</v>
      </c>
      <c r="D6" s="20" t="s">
        <v>107</v>
      </c>
      <c r="E6" s="20" t="s">
        <v>108</v>
      </c>
      <c r="F6" s="21" t="s">
        <v>67</v>
      </c>
      <c r="G6" s="21" t="s">
        <v>112</v>
      </c>
      <c r="H6" s="21"/>
      <c r="I6" s="21"/>
      <c r="J6" s="21"/>
      <c r="K6" s="21"/>
      <c r="L6" s="21" t="s">
        <v>46</v>
      </c>
      <c r="M6" s="21" t="s">
        <v>47</v>
      </c>
      <c r="N6" s="21" t="s">
        <v>48</v>
      </c>
      <c r="O6" s="21"/>
      <c r="P6" s="21" t="s">
        <v>113</v>
      </c>
      <c r="Q6" s="22" t="s">
        <v>35</v>
      </c>
      <c r="R6" s="13">
        <f t="shared" si="0"/>
        <v>1007</v>
      </c>
      <c r="S6" s="40">
        <v>1007</v>
      </c>
      <c r="U6" s="16">
        <f>R6-S6</f>
        <v>0</v>
      </c>
      <c r="V6" s="41">
        <v>42835</v>
      </c>
      <c r="W6" s="33">
        <v>451</v>
      </c>
      <c r="X6" s="33" t="s">
        <v>114</v>
      </c>
      <c r="Y6" s="19"/>
    </row>
    <row r="7" spans="1:25" ht="17.25" hidden="1" customHeight="1" thickBot="1" x14ac:dyDescent="0.25">
      <c r="A7" s="107"/>
      <c r="B7" s="20" t="s">
        <v>115</v>
      </c>
      <c r="C7" s="20" t="s">
        <v>116</v>
      </c>
      <c r="D7" s="20" t="s">
        <v>117</v>
      </c>
      <c r="E7" s="20" t="s">
        <v>118</v>
      </c>
      <c r="F7" s="21" t="s">
        <v>102</v>
      </c>
      <c r="G7" s="21" t="s">
        <v>122</v>
      </c>
      <c r="H7" s="21" t="s">
        <v>123</v>
      </c>
      <c r="I7" s="21" t="s">
        <v>122</v>
      </c>
      <c r="J7" s="21"/>
      <c r="K7" s="21"/>
      <c r="L7" s="21" t="s">
        <v>46</v>
      </c>
      <c r="M7" s="21" t="s">
        <v>47</v>
      </c>
      <c r="N7" s="21" t="s">
        <v>124</v>
      </c>
      <c r="O7" s="21" t="s">
        <v>35</v>
      </c>
      <c r="P7" s="30" t="s">
        <v>125</v>
      </c>
      <c r="Q7" s="31" t="s">
        <v>35</v>
      </c>
      <c r="R7" s="13">
        <f t="shared" si="0"/>
        <v>1110.5</v>
      </c>
      <c r="S7" s="42">
        <v>1110.5</v>
      </c>
      <c r="T7" s="15"/>
      <c r="U7" s="16">
        <f t="shared" ref="U7:U14" si="1">R7-T7</f>
        <v>1110.5</v>
      </c>
      <c r="V7" s="41">
        <v>42837</v>
      </c>
      <c r="W7" s="33">
        <v>375</v>
      </c>
      <c r="X7" s="33" t="s">
        <v>126</v>
      </c>
      <c r="Y7" s="19"/>
    </row>
    <row r="8" spans="1:25" hidden="1" x14ac:dyDescent="0.2">
      <c r="A8" s="107"/>
      <c r="B8" s="20" t="s">
        <v>128</v>
      </c>
      <c r="C8" s="20" t="s">
        <v>129</v>
      </c>
      <c r="D8" s="20" t="s">
        <v>130</v>
      </c>
      <c r="E8" s="20" t="s">
        <v>131</v>
      </c>
      <c r="F8" s="21" t="s">
        <v>67</v>
      </c>
      <c r="G8" s="21" t="s">
        <v>135</v>
      </c>
      <c r="H8" s="21"/>
      <c r="I8" s="21"/>
      <c r="J8" s="21" t="s">
        <v>35</v>
      </c>
      <c r="K8" s="21" t="s">
        <v>36</v>
      </c>
      <c r="L8" s="21" t="s">
        <v>103</v>
      </c>
      <c r="M8" s="21" t="s">
        <v>69</v>
      </c>
      <c r="N8" s="21" t="s">
        <v>104</v>
      </c>
      <c r="O8" s="21"/>
      <c r="P8" s="21"/>
      <c r="Q8" s="22" t="s">
        <v>35</v>
      </c>
      <c r="R8" s="13">
        <f t="shared" si="0"/>
        <v>1252</v>
      </c>
      <c r="S8" s="23"/>
      <c r="T8" s="24"/>
      <c r="U8" s="16">
        <f t="shared" si="1"/>
        <v>1252</v>
      </c>
      <c r="V8" s="18"/>
      <c r="W8" s="18"/>
      <c r="X8" s="18"/>
      <c r="Y8" s="19"/>
    </row>
    <row r="9" spans="1:25" x14ac:dyDescent="0.2">
      <c r="A9" s="110" t="s">
        <v>1133</v>
      </c>
      <c r="B9" s="43" t="s">
        <v>136</v>
      </c>
      <c r="C9" s="43" t="s">
        <v>137</v>
      </c>
      <c r="D9" s="43" t="s">
        <v>138</v>
      </c>
      <c r="E9" s="43" t="s">
        <v>139</v>
      </c>
      <c r="F9" s="44" t="s">
        <v>33</v>
      </c>
      <c r="G9" s="44" t="s">
        <v>112</v>
      </c>
      <c r="H9" s="44" t="s">
        <v>67</v>
      </c>
      <c r="I9" s="44" t="s">
        <v>112</v>
      </c>
      <c r="J9" s="44"/>
      <c r="K9" s="44"/>
      <c r="L9" s="44" t="s">
        <v>46</v>
      </c>
      <c r="M9" s="44" t="s">
        <v>47</v>
      </c>
      <c r="N9" s="44" t="s">
        <v>48</v>
      </c>
      <c r="O9" s="44"/>
      <c r="P9" s="44" t="s">
        <v>143</v>
      </c>
      <c r="Q9" s="45" t="s">
        <v>35</v>
      </c>
      <c r="R9" s="13">
        <f t="shared" si="0"/>
        <v>1067</v>
      </c>
      <c r="S9" s="24">
        <v>1067</v>
      </c>
      <c r="T9" s="39"/>
      <c r="U9" s="16">
        <f t="shared" si="1"/>
        <v>1067</v>
      </c>
      <c r="V9" s="17">
        <v>42845</v>
      </c>
      <c r="W9" s="18">
        <v>209</v>
      </c>
      <c r="X9" s="18" t="s">
        <v>144</v>
      </c>
      <c r="Y9" s="19"/>
    </row>
    <row r="10" spans="1:25" ht="16" hidden="1" x14ac:dyDescent="0.2">
      <c r="A10" s="109"/>
      <c r="B10" s="34" t="s">
        <v>145</v>
      </c>
      <c r="C10" s="34" t="s">
        <v>146</v>
      </c>
      <c r="D10" s="35" t="s">
        <v>96</v>
      </c>
      <c r="E10" s="35" t="s">
        <v>97</v>
      </c>
      <c r="F10" s="36" t="s">
        <v>102</v>
      </c>
      <c r="G10" s="36" t="s">
        <v>112</v>
      </c>
      <c r="H10" s="36" t="s">
        <v>123</v>
      </c>
      <c r="I10" s="36" t="s">
        <v>112</v>
      </c>
      <c r="J10" s="36" t="s">
        <v>35</v>
      </c>
      <c r="K10" s="36" t="s">
        <v>36</v>
      </c>
      <c r="L10" s="36" t="s">
        <v>103</v>
      </c>
      <c r="M10" s="36" t="s">
        <v>69</v>
      </c>
      <c r="N10" s="36" t="s">
        <v>48</v>
      </c>
      <c r="O10" s="36"/>
      <c r="P10" s="36"/>
      <c r="Q10" s="37" t="s">
        <v>35</v>
      </c>
      <c r="R10" s="13">
        <f t="shared" si="0"/>
        <v>1312</v>
      </c>
      <c r="S10" s="23"/>
      <c r="T10" s="24"/>
      <c r="U10" s="16">
        <f t="shared" si="1"/>
        <v>1312</v>
      </c>
      <c r="V10" s="38"/>
      <c r="W10" s="38"/>
      <c r="X10" s="38"/>
      <c r="Y10" s="15"/>
    </row>
    <row r="11" spans="1:25" ht="16" hidden="1" x14ac:dyDescent="0.2">
      <c r="A11" s="109"/>
      <c r="B11" s="34" t="s">
        <v>163</v>
      </c>
      <c r="C11" s="34" t="s">
        <v>164</v>
      </c>
      <c r="D11" s="48" t="s">
        <v>96</v>
      </c>
      <c r="E11" s="48" t="s">
        <v>97</v>
      </c>
      <c r="F11" s="36" t="s">
        <v>102</v>
      </c>
      <c r="G11" s="36" t="s">
        <v>112</v>
      </c>
      <c r="H11" s="36" t="s">
        <v>123</v>
      </c>
      <c r="I11" s="36" t="s">
        <v>112</v>
      </c>
      <c r="J11" s="36" t="s">
        <v>35</v>
      </c>
      <c r="K11" s="36"/>
      <c r="L11" s="36" t="s">
        <v>103</v>
      </c>
      <c r="M11" s="36" t="s">
        <v>69</v>
      </c>
      <c r="N11" s="36" t="s">
        <v>48</v>
      </c>
      <c r="O11" s="36" t="s">
        <v>35</v>
      </c>
      <c r="P11" s="36"/>
      <c r="Q11" s="37" t="s">
        <v>35</v>
      </c>
      <c r="R11" s="13">
        <f t="shared" si="0"/>
        <v>1295.5</v>
      </c>
      <c r="S11" s="23"/>
      <c r="T11" s="24"/>
      <c r="U11" s="16">
        <f t="shared" si="1"/>
        <v>1295.5</v>
      </c>
      <c r="V11" s="18"/>
      <c r="W11" s="18"/>
      <c r="X11" s="18"/>
      <c r="Y11" s="19"/>
    </row>
    <row r="12" spans="1:25" hidden="1" x14ac:dyDescent="0.2">
      <c r="A12" s="107"/>
      <c r="B12" s="20" t="s">
        <v>171</v>
      </c>
      <c r="C12" s="20" t="s">
        <v>172</v>
      </c>
      <c r="D12" s="20" t="s">
        <v>173</v>
      </c>
      <c r="E12" s="20" t="s">
        <v>174</v>
      </c>
      <c r="F12" s="21" t="s">
        <v>67</v>
      </c>
      <c r="G12" s="21" t="s">
        <v>127</v>
      </c>
      <c r="H12" s="21"/>
      <c r="I12" s="21"/>
      <c r="J12" s="21" t="s">
        <v>35</v>
      </c>
      <c r="K12" s="21"/>
      <c r="L12" s="21" t="s">
        <v>103</v>
      </c>
      <c r="M12" s="21" t="s">
        <v>69</v>
      </c>
      <c r="N12" s="21" t="s">
        <v>70</v>
      </c>
      <c r="O12" s="21"/>
      <c r="P12" s="21"/>
      <c r="Q12" s="47" t="s">
        <v>35</v>
      </c>
      <c r="R12" s="13">
        <f t="shared" si="0"/>
        <v>1192</v>
      </c>
      <c r="S12" s="14"/>
      <c r="T12" s="15"/>
      <c r="U12" s="16">
        <f t="shared" si="1"/>
        <v>1192</v>
      </c>
      <c r="V12" s="18"/>
      <c r="W12" s="18"/>
      <c r="X12" s="18"/>
      <c r="Y12" s="19"/>
    </row>
    <row r="13" spans="1:25" hidden="1" x14ac:dyDescent="0.2">
      <c r="A13" s="112"/>
      <c r="B13" s="20" t="s">
        <v>184</v>
      </c>
      <c r="C13" s="20" t="s">
        <v>185</v>
      </c>
      <c r="D13" s="51" t="s">
        <v>186</v>
      </c>
      <c r="E13" s="20" t="s">
        <v>187</v>
      </c>
      <c r="F13" s="21" t="s">
        <v>67</v>
      </c>
      <c r="G13" s="21" t="s">
        <v>191</v>
      </c>
      <c r="H13" s="21"/>
      <c r="I13" s="21"/>
      <c r="J13" s="21"/>
      <c r="K13" s="21"/>
      <c r="L13" s="21"/>
      <c r="M13" s="21" t="s">
        <v>192</v>
      </c>
      <c r="N13" s="21" t="s">
        <v>193</v>
      </c>
      <c r="O13" s="21"/>
      <c r="P13" s="21"/>
      <c r="Q13" s="22" t="s">
        <v>35</v>
      </c>
      <c r="R13" s="13">
        <f t="shared" si="0"/>
        <v>254</v>
      </c>
      <c r="S13" s="23"/>
      <c r="T13" s="24"/>
      <c r="U13" s="16">
        <f t="shared" si="1"/>
        <v>254</v>
      </c>
      <c r="V13" s="18"/>
      <c r="W13" s="18"/>
      <c r="X13" s="18"/>
      <c r="Y13" s="19"/>
    </row>
    <row r="14" spans="1:25" hidden="1" x14ac:dyDescent="0.2">
      <c r="A14" s="107"/>
      <c r="B14" s="20" t="s">
        <v>194</v>
      </c>
      <c r="C14" s="20" t="s">
        <v>195</v>
      </c>
      <c r="D14" s="20" t="s">
        <v>196</v>
      </c>
      <c r="E14" s="20" t="s">
        <v>197</v>
      </c>
      <c r="F14" s="21" t="s">
        <v>67</v>
      </c>
      <c r="G14" s="21" t="s">
        <v>201</v>
      </c>
      <c r="H14" s="21"/>
      <c r="I14" s="21"/>
      <c r="J14" s="21"/>
      <c r="K14" s="21"/>
      <c r="L14" s="21" t="s">
        <v>46</v>
      </c>
      <c r="M14" s="21" t="s">
        <v>47</v>
      </c>
      <c r="N14" s="21" t="s">
        <v>86</v>
      </c>
      <c r="O14" s="21"/>
      <c r="P14" s="21"/>
      <c r="Q14" s="22" t="s">
        <v>35</v>
      </c>
      <c r="R14" s="13">
        <f t="shared" si="0"/>
        <v>1007</v>
      </c>
      <c r="S14" s="23"/>
      <c r="T14" s="24"/>
      <c r="U14" s="16">
        <f t="shared" si="1"/>
        <v>1007</v>
      </c>
      <c r="V14" s="18"/>
      <c r="W14" s="18"/>
      <c r="X14" s="18"/>
      <c r="Y14" s="19"/>
    </row>
    <row r="15" spans="1:25" hidden="1" x14ac:dyDescent="0.2">
      <c r="A15" s="111"/>
      <c r="B15" s="29" t="s">
        <v>202</v>
      </c>
      <c r="C15" s="29" t="s">
        <v>203</v>
      </c>
      <c r="D15" s="29" t="s">
        <v>204</v>
      </c>
      <c r="E15" s="29" t="s">
        <v>205</v>
      </c>
      <c r="F15" s="46" t="s">
        <v>206</v>
      </c>
      <c r="G15" s="46" t="s">
        <v>122</v>
      </c>
      <c r="H15" s="46"/>
      <c r="I15" s="46"/>
      <c r="J15" s="46"/>
      <c r="K15" s="46"/>
      <c r="L15" s="46"/>
      <c r="M15" s="46"/>
      <c r="N15" s="46" t="s">
        <v>207</v>
      </c>
      <c r="O15" s="46"/>
      <c r="P15" s="46"/>
      <c r="Q15" s="47" t="s">
        <v>35</v>
      </c>
      <c r="R15" s="13">
        <f t="shared" si="0"/>
        <v>170</v>
      </c>
      <c r="S15" s="24">
        <v>170</v>
      </c>
      <c r="U15" s="16">
        <f>R15-S15</f>
        <v>0</v>
      </c>
      <c r="V15" s="55">
        <v>42849</v>
      </c>
      <c r="W15" s="38">
        <v>206</v>
      </c>
      <c r="X15" s="38" t="s">
        <v>208</v>
      </c>
      <c r="Y15" s="15"/>
    </row>
    <row r="16" spans="1:25" hidden="1" x14ac:dyDescent="0.2">
      <c r="A16" s="107"/>
      <c r="B16" s="20" t="s">
        <v>209</v>
      </c>
      <c r="C16" s="20" t="s">
        <v>210</v>
      </c>
      <c r="D16" s="20" t="s">
        <v>211</v>
      </c>
      <c r="E16" s="20" t="s">
        <v>212</v>
      </c>
      <c r="F16" s="21" t="s">
        <v>67</v>
      </c>
      <c r="G16" s="21" t="s">
        <v>112</v>
      </c>
      <c r="H16" s="21"/>
      <c r="I16" s="21"/>
      <c r="J16" s="21" t="s">
        <v>35</v>
      </c>
      <c r="K16" s="21"/>
      <c r="L16" s="21" t="s">
        <v>103</v>
      </c>
      <c r="M16" s="21" t="s">
        <v>69</v>
      </c>
      <c r="N16" s="21" t="s">
        <v>48</v>
      </c>
      <c r="O16" s="21"/>
      <c r="P16" s="21" t="s">
        <v>216</v>
      </c>
      <c r="Q16" s="22" t="s">
        <v>35</v>
      </c>
      <c r="R16" s="13">
        <f t="shared" si="0"/>
        <v>1192</v>
      </c>
      <c r="S16" s="24">
        <v>1192</v>
      </c>
      <c r="U16" s="16">
        <f>R16-S16</f>
        <v>0</v>
      </c>
      <c r="V16" s="17">
        <v>42849</v>
      </c>
      <c r="W16" s="18">
        <v>1535</v>
      </c>
      <c r="X16" s="18" t="s">
        <v>212</v>
      </c>
      <c r="Y16" s="19"/>
    </row>
    <row r="17" spans="1:25" hidden="1" x14ac:dyDescent="0.2">
      <c r="A17" s="107"/>
      <c r="B17" s="20" t="s">
        <v>217</v>
      </c>
      <c r="C17" s="20" t="s">
        <v>218</v>
      </c>
      <c r="D17" s="20" t="s">
        <v>219</v>
      </c>
      <c r="E17" s="20" t="s">
        <v>212</v>
      </c>
      <c r="F17" s="21" t="s">
        <v>67</v>
      </c>
      <c r="G17" s="21" t="s">
        <v>223</v>
      </c>
      <c r="H17" s="21"/>
      <c r="I17" s="21"/>
      <c r="J17" s="21" t="s">
        <v>35</v>
      </c>
      <c r="K17" s="21" t="s">
        <v>36</v>
      </c>
      <c r="L17" s="21" t="s">
        <v>103</v>
      </c>
      <c r="M17" s="21" t="s">
        <v>69</v>
      </c>
      <c r="N17" s="21" t="s">
        <v>48</v>
      </c>
      <c r="O17" s="21"/>
      <c r="P17" s="21" t="s">
        <v>224</v>
      </c>
      <c r="Q17" s="22" t="s">
        <v>35</v>
      </c>
      <c r="R17" s="13">
        <f t="shared" si="0"/>
        <v>1252</v>
      </c>
      <c r="S17" s="24">
        <v>1252</v>
      </c>
      <c r="U17" s="16">
        <f>R17-S17</f>
        <v>0</v>
      </c>
      <c r="V17" s="17">
        <v>42849</v>
      </c>
      <c r="W17" s="18">
        <v>1535</v>
      </c>
      <c r="X17" s="18" t="s">
        <v>212</v>
      </c>
      <c r="Y17" s="19"/>
    </row>
    <row r="18" spans="1:25" hidden="1" x14ac:dyDescent="0.2">
      <c r="A18" s="107"/>
      <c r="B18" s="20" t="s">
        <v>232</v>
      </c>
      <c r="C18" s="20" t="s">
        <v>116</v>
      </c>
      <c r="D18" s="20" t="s">
        <v>233</v>
      </c>
      <c r="E18" s="20" t="s">
        <v>234</v>
      </c>
      <c r="F18" s="21" t="s">
        <v>67</v>
      </c>
      <c r="G18" s="21" t="s">
        <v>191</v>
      </c>
      <c r="H18" s="21"/>
      <c r="I18" s="21"/>
      <c r="J18" s="21"/>
      <c r="K18" s="21"/>
      <c r="L18" s="21" t="s">
        <v>46</v>
      </c>
      <c r="M18" s="21" t="s">
        <v>47</v>
      </c>
      <c r="N18" s="21" t="s">
        <v>193</v>
      </c>
      <c r="O18" s="59" t="s">
        <v>238</v>
      </c>
      <c r="P18" s="21" t="s">
        <v>239</v>
      </c>
      <c r="Q18" s="22" t="s">
        <v>35</v>
      </c>
      <c r="R18" s="13">
        <f t="shared" si="0"/>
        <v>1050.5</v>
      </c>
      <c r="S18" s="23">
        <v>1050.5</v>
      </c>
      <c r="T18" s="24">
        <v>43.5</v>
      </c>
      <c r="U18" s="16">
        <f>R18-T18</f>
        <v>1007</v>
      </c>
      <c r="V18" s="17">
        <v>42839</v>
      </c>
      <c r="W18" s="18" t="s">
        <v>240</v>
      </c>
      <c r="X18" s="18"/>
      <c r="Y18" s="19"/>
    </row>
    <row r="19" spans="1:25" hidden="1" x14ac:dyDescent="0.2">
      <c r="A19" s="113"/>
      <c r="B19" s="21" t="s">
        <v>241</v>
      </c>
      <c r="C19" s="21" t="s">
        <v>242</v>
      </c>
      <c r="D19" s="21" t="s">
        <v>243</v>
      </c>
      <c r="E19" s="21" t="s">
        <v>97</v>
      </c>
      <c r="F19" s="21" t="s">
        <v>102</v>
      </c>
      <c r="G19" s="21" t="s">
        <v>247</v>
      </c>
      <c r="H19" s="21" t="s">
        <v>123</v>
      </c>
      <c r="I19" s="21" t="s">
        <v>247</v>
      </c>
      <c r="J19" s="21"/>
      <c r="K19" s="21"/>
      <c r="L19" s="21"/>
      <c r="M19" s="21"/>
      <c r="N19" s="21" t="s">
        <v>48</v>
      </c>
      <c r="O19" s="21"/>
      <c r="P19" s="21"/>
      <c r="Q19" s="22"/>
      <c r="R19" s="60"/>
      <c r="S19" s="61"/>
      <c r="T19" s="18"/>
      <c r="U19" s="16">
        <f>R19-T19</f>
        <v>0</v>
      </c>
      <c r="V19" s="18"/>
      <c r="W19" s="18"/>
      <c r="X19" s="18"/>
      <c r="Y19" s="19"/>
    </row>
    <row r="20" spans="1:25" hidden="1" x14ac:dyDescent="0.2">
      <c r="A20" s="107"/>
      <c r="B20" s="20" t="s">
        <v>248</v>
      </c>
      <c r="C20" s="20" t="s">
        <v>249</v>
      </c>
      <c r="D20" s="20" t="s">
        <v>250</v>
      </c>
      <c r="E20" s="20" t="s">
        <v>251</v>
      </c>
      <c r="F20" s="21" t="s">
        <v>123</v>
      </c>
      <c r="G20" s="21" t="s">
        <v>135</v>
      </c>
      <c r="H20" s="21"/>
      <c r="I20" s="21"/>
      <c r="J20" s="21"/>
      <c r="K20" s="21"/>
      <c r="L20" s="21" t="s">
        <v>58</v>
      </c>
      <c r="M20" s="21" t="s">
        <v>59</v>
      </c>
      <c r="N20" s="21" t="s">
        <v>193</v>
      </c>
      <c r="O20" s="21" t="s">
        <v>35</v>
      </c>
      <c r="P20" s="21"/>
      <c r="Q20" s="62" t="s">
        <v>35</v>
      </c>
      <c r="R20" s="13">
        <f>IF(F20="",0,110)+IF(H20="",0,60)+(IF(J20="",0,60)+IF(K20="",0,60)+(IF(M20="Non",0,(IF(M20="24 au 26 mai (2 nuits)",84,(IF(M20="25 au 29 mai (4 nuits)",167,(IF(M20="25 au 1 juin (7 nuits)",292,(IF(M20="26 au 29 mai (3 nuits)",125,(IF(M20="26 au 1 juin (6 nuits)",250)))))))))))))+IF(L20="",0,(IF(L20="Non",0,670)))+IF(N20="",0,60)+IF(O20="",0,(IF(L20="Non",0,43.5)))</f>
        <v>1008.5</v>
      </c>
      <c r="S20" s="23">
        <v>1008.5</v>
      </c>
      <c r="T20" s="24">
        <v>43.5</v>
      </c>
      <c r="U20" s="16">
        <f>R20-T20</f>
        <v>965</v>
      </c>
      <c r="V20" s="17">
        <v>42845</v>
      </c>
      <c r="W20" s="18">
        <v>909</v>
      </c>
      <c r="X20" s="18" t="s">
        <v>255</v>
      </c>
      <c r="Y20" s="19"/>
    </row>
    <row r="21" spans="1:25" hidden="1" x14ac:dyDescent="0.2">
      <c r="A21" s="107"/>
      <c r="B21" s="20" t="s">
        <v>256</v>
      </c>
      <c r="C21" s="20" t="s">
        <v>257</v>
      </c>
      <c r="D21" s="20" t="s">
        <v>258</v>
      </c>
      <c r="E21" s="20" t="s">
        <v>259</v>
      </c>
      <c r="F21" s="21" t="s">
        <v>123</v>
      </c>
      <c r="G21" s="21" t="s">
        <v>262</v>
      </c>
      <c r="H21" s="21"/>
      <c r="I21" s="21"/>
      <c r="J21" s="21"/>
      <c r="K21" s="21"/>
      <c r="L21" s="21"/>
      <c r="M21" s="21" t="s">
        <v>59</v>
      </c>
      <c r="N21" s="21" t="s">
        <v>263</v>
      </c>
      <c r="O21" s="21"/>
      <c r="P21" s="21"/>
      <c r="Q21" s="22" t="s">
        <v>35</v>
      </c>
      <c r="R21" s="13">
        <f>IF(F21="",0,110)+IF(H21="",0,60)+(IF(J21="",0,60)+IF(K21="",0,60)+(IF(M21="Non",0,(IF(M21="24 au 26 mai (2 nuits)",84,(IF(M21="25 au 29 mai (4 nuits)",167,(IF(M21="25 au 1 juin (7 nuits)",292,(IF(M21="26 au 29 mai (3 nuits)",125,(IF(M21="26 au 1 juin (6 nuits)",250)))))))))))))+IF(L21="",0,(IF(L21="Non",0,670)))+IF(N21="",0,60)+IF(O21="",0,(IF(L21="Non",0,43.5)))</f>
        <v>295</v>
      </c>
      <c r="S21" s="23"/>
      <c r="T21" s="18"/>
      <c r="U21" s="16">
        <f>R21-T21</f>
        <v>295</v>
      </c>
      <c r="V21" s="18"/>
      <c r="W21" s="18"/>
      <c r="X21" s="18"/>
      <c r="Y21" s="19"/>
    </row>
    <row r="22" spans="1:25" s="39" customFormat="1" hidden="1" x14ac:dyDescent="0.2">
      <c r="A22" s="107"/>
      <c r="B22" s="20" t="s">
        <v>264</v>
      </c>
      <c r="C22" s="20" t="s">
        <v>265</v>
      </c>
      <c r="D22" s="20" t="s">
        <v>266</v>
      </c>
      <c r="E22" s="20" t="s">
        <v>267</v>
      </c>
      <c r="F22" s="21" t="s">
        <v>102</v>
      </c>
      <c r="G22" s="21" t="s">
        <v>191</v>
      </c>
      <c r="H22" s="21" t="s">
        <v>123</v>
      </c>
      <c r="I22" s="21" t="s">
        <v>191</v>
      </c>
      <c r="J22" s="21" t="s">
        <v>35</v>
      </c>
      <c r="K22" s="21"/>
      <c r="L22" s="21"/>
      <c r="M22" s="21" t="s">
        <v>69</v>
      </c>
      <c r="N22" s="21" t="s">
        <v>70</v>
      </c>
      <c r="O22" s="21"/>
      <c r="P22" s="21" t="s">
        <v>271</v>
      </c>
      <c r="Q22" s="22" t="s">
        <v>35</v>
      </c>
      <c r="R22" s="13">
        <f>IF(F22="",0,110)+IF(H22="",0,60)+(IF(J22="",0,60)+IF(K22="",0,60)+(IF(M22="Non",0,(IF(M22="24 au 26 mai (2 nuits)",84,(IF(M22="25 au 29 mai (4 nuits)",167,(IF(M22="25 au 1 juin (7 nuits)",292,(IF(M22="26 au 29 mai (3 nuits)",125,(IF(M22="26 au 1 juin (6 nuits)",250)))))))))))))+IF(L22="",0,(IF(L22="Non",0,670)))+IF(N22="",0,60)+IF(O22="",0,(IF(L22="Non",0,43.5)))</f>
        <v>582</v>
      </c>
      <c r="S22" s="24">
        <v>582</v>
      </c>
      <c r="U22" s="16">
        <f>R22-S22</f>
        <v>0</v>
      </c>
      <c r="V22" s="17">
        <v>42840</v>
      </c>
      <c r="W22" s="18">
        <v>164</v>
      </c>
      <c r="X22" s="18" t="s">
        <v>272</v>
      </c>
      <c r="Y22" s="19"/>
    </row>
    <row r="23" spans="1:25" s="39" customFormat="1" ht="30" hidden="1" x14ac:dyDescent="0.2">
      <c r="A23" s="107"/>
      <c r="B23" s="20" t="s">
        <v>273</v>
      </c>
      <c r="C23" s="20" t="s">
        <v>274</v>
      </c>
      <c r="D23" s="20" t="s">
        <v>275</v>
      </c>
      <c r="E23" s="20" t="s">
        <v>42</v>
      </c>
      <c r="F23" s="21" t="s">
        <v>67</v>
      </c>
      <c r="G23" s="21" t="s">
        <v>101</v>
      </c>
      <c r="H23" s="21"/>
      <c r="I23" s="21"/>
      <c r="J23" s="21"/>
      <c r="K23" s="21"/>
      <c r="L23" s="21"/>
      <c r="M23" s="21" t="s">
        <v>192</v>
      </c>
      <c r="N23" s="21" t="s">
        <v>104</v>
      </c>
      <c r="O23" s="21"/>
      <c r="P23" s="21"/>
      <c r="Q23" s="22" t="s">
        <v>35</v>
      </c>
      <c r="R23" s="13">
        <f>IF(F23="",0,110)+IF(H23="",0,60)+(IF(J23="",0,60)+IF(K23="",0,60)+(IF(M23="Non",0,(IF(M23="24 au 26 mai (2 nuits)",84,(IF(M23="25 au 29 mai (4 nuits)",167,(IF(M23="25 au 1 juin (7 nuits)",292,(IF(M23="26 au 29 mai (3 nuits)",125,(IF(M23="26 au 1 juin (6 nuits)",250)))))))))))))+IF(L23="",0,(IF(L23="Non",0,670)))+IF(N23="",0,60)+IF(O23="",0,(IF(L23="Non",0,43.5)))</f>
        <v>254</v>
      </c>
      <c r="S23" s="23">
        <v>254</v>
      </c>
      <c r="T23" s="24"/>
      <c r="U23" s="16">
        <f>R23-S23-T23</f>
        <v>0</v>
      </c>
      <c r="V23" s="63">
        <v>42845</v>
      </c>
      <c r="W23" s="64">
        <v>1371</v>
      </c>
      <c r="X23" s="65" t="s">
        <v>50</v>
      </c>
      <c r="Y23" s="19"/>
    </row>
    <row r="24" spans="1:25" s="39" customFormat="1" hidden="1" x14ac:dyDescent="0.2">
      <c r="A24" s="107"/>
      <c r="B24" s="20" t="s">
        <v>279</v>
      </c>
      <c r="C24" s="20" t="s">
        <v>280</v>
      </c>
      <c r="D24" s="20" t="s">
        <v>281</v>
      </c>
      <c r="E24" s="20" t="s">
        <v>131</v>
      </c>
      <c r="F24" s="21" t="s">
        <v>102</v>
      </c>
      <c r="G24" s="21" t="s">
        <v>247</v>
      </c>
      <c r="H24" s="21" t="s">
        <v>123</v>
      </c>
      <c r="I24" s="21" t="s">
        <v>247</v>
      </c>
      <c r="J24" s="21" t="s">
        <v>35</v>
      </c>
      <c r="K24" s="21"/>
      <c r="L24" s="21" t="s">
        <v>37</v>
      </c>
      <c r="M24" s="21" t="s">
        <v>38</v>
      </c>
      <c r="N24" s="21" t="s">
        <v>86</v>
      </c>
      <c r="O24" s="21" t="s">
        <v>35</v>
      </c>
      <c r="P24" s="30" t="s">
        <v>284</v>
      </c>
      <c r="Q24" s="22" t="s">
        <v>35</v>
      </c>
      <c r="R24" s="13">
        <f>IF(F24="",0,110)+IF(H24="",0,60)+(IF(J24="",0,60)+IF(K24="",0,60)+(IF(M24="Non",0,(IF(M24="24 au 26 mai (2 nuits)",84,(IF(M24="25 au 29 mai (4 nuits)",167,(IF(M24="25 au 1 juin (7 nuits)",292,(IF(M24="26 au 29 mai (3 nuits)",125,(IF(M24="26 au 1 juin (6 nuits)",250)))))))))))))+IF(L24="",0,(IF(L24="Non",0,670)))+IF(N24="",0,60)+IF(O24="",0,(IF(L24="Non",0,43.5)))-43.5</f>
        <v>1210</v>
      </c>
      <c r="S24" s="24">
        <v>1253.5</v>
      </c>
      <c r="T24" s="39">
        <v>-43.5</v>
      </c>
      <c r="U24" s="16">
        <f>R24-S24-T24</f>
        <v>0</v>
      </c>
      <c r="V24" s="17">
        <v>42846</v>
      </c>
      <c r="W24" s="18" t="s">
        <v>285</v>
      </c>
      <c r="X24" s="18"/>
      <c r="Y24" s="19"/>
    </row>
    <row r="25" spans="1:25" s="39" customFormat="1" ht="16" hidden="1" x14ac:dyDescent="0.2">
      <c r="A25" s="109"/>
      <c r="B25" s="34" t="s">
        <v>286</v>
      </c>
      <c r="C25" s="34" t="s">
        <v>287</v>
      </c>
      <c r="D25" s="35" t="s">
        <v>96</v>
      </c>
      <c r="E25" s="35" t="s">
        <v>97</v>
      </c>
      <c r="F25" s="36" t="s">
        <v>67</v>
      </c>
      <c r="G25" s="36" t="s">
        <v>191</v>
      </c>
      <c r="H25" s="36" t="s">
        <v>123</v>
      </c>
      <c r="I25" s="36" t="s">
        <v>191</v>
      </c>
      <c r="J25" s="36" t="s">
        <v>35</v>
      </c>
      <c r="K25" s="36" t="s">
        <v>36</v>
      </c>
      <c r="L25" s="36" t="s">
        <v>103</v>
      </c>
      <c r="M25" s="36" t="s">
        <v>69</v>
      </c>
      <c r="N25" s="36" t="s">
        <v>104</v>
      </c>
      <c r="O25" s="36" t="s">
        <v>35</v>
      </c>
      <c r="P25" s="36"/>
      <c r="Q25" s="37" t="s">
        <v>35</v>
      </c>
      <c r="R25" s="13">
        <f>IF(F25="",0,110)+IF(H25="",0,60)+(IF(J25="",0,60)+IF(K25="",0,60)+(IF(M25="Non",0,(IF(M25="24 au 26 mai (2 nuits)",84,(IF(M25="25 au 29 mai (4 nuits)",167,(IF(M25="25 au 1 juin (7 nuits)",292,(IF(M25="26 au 29 mai (3 nuits)",125,(IF(M25="26 au 1 juin (6 nuits)",250)))))))))))))+IF(L25="",0,(IF(L25="Non",0,670)))+IF(N25="",0,60)+IF(O25="",0,(IF(L25="Non",0,43.5)))</f>
        <v>1355.5</v>
      </c>
      <c r="S25" s="23"/>
      <c r="T25" s="24"/>
      <c r="U25" s="16">
        <f>R25-T25</f>
        <v>1355.5</v>
      </c>
      <c r="V25" s="38"/>
      <c r="W25" s="38"/>
      <c r="X25" s="38"/>
      <c r="Y25" s="15"/>
    </row>
    <row r="26" spans="1:25" s="39" customFormat="1" ht="16" hidden="1" x14ac:dyDescent="0.2">
      <c r="A26" s="107"/>
      <c r="B26" s="20" t="s">
        <v>291</v>
      </c>
      <c r="C26" s="20" t="s">
        <v>292</v>
      </c>
      <c r="D26" s="20" t="s">
        <v>81</v>
      </c>
      <c r="E26" s="20" t="s">
        <v>82</v>
      </c>
      <c r="F26" s="21" t="s">
        <v>102</v>
      </c>
      <c r="G26" s="21" t="s">
        <v>294</v>
      </c>
      <c r="H26" s="21" t="s">
        <v>123</v>
      </c>
      <c r="I26" s="21" t="s">
        <v>294</v>
      </c>
      <c r="J26" s="21" t="s">
        <v>35</v>
      </c>
      <c r="K26" s="21" t="s">
        <v>36</v>
      </c>
      <c r="L26" s="21" t="s">
        <v>103</v>
      </c>
      <c r="M26" s="21" t="s">
        <v>69</v>
      </c>
      <c r="N26" s="21" t="s">
        <v>124</v>
      </c>
      <c r="O26" s="21"/>
      <c r="P26" s="21"/>
      <c r="Q26" s="37" t="s">
        <v>35</v>
      </c>
      <c r="R26" s="13">
        <f>IF(F26="",0,110)+IF(H26="",0,60)+(IF(J26="",0,60)+IF(K26="",0,60)+(IF(M26="Non",0,(IF(M26="24 au 26 mai (2 nuits)",84,(IF(M26="25 au 29 mai (4 nuits)",167,(IF(M26="25 au 1 juin (7 nuits)",292,(IF(M26="26 au 29 mai (3 nuits)",125,(IF(M26="26 au 1 juin (6 nuits)",250)))))))))))))+IF(L26="",0,(IF(L26="Non",0,670)))+IF(N26="",0,60)+IF(O26="",0,(IF(L26="Non",0,43.5)))</f>
        <v>1312</v>
      </c>
      <c r="S26" s="23"/>
      <c r="T26" s="24"/>
      <c r="U26" s="16">
        <f>R26-T26</f>
        <v>1312</v>
      </c>
      <c r="V26" s="18"/>
      <c r="W26" s="18"/>
      <c r="X26" s="18"/>
      <c r="Y26" s="19"/>
    </row>
    <row r="27" spans="1:25" s="39" customFormat="1" ht="30" x14ac:dyDescent="0.2">
      <c r="A27" s="120" t="s">
        <v>1134</v>
      </c>
      <c r="B27" s="121" t="s">
        <v>295</v>
      </c>
      <c r="C27" s="121" t="s">
        <v>296</v>
      </c>
      <c r="D27" s="20" t="s">
        <v>297</v>
      </c>
      <c r="E27" s="121" t="s">
        <v>42</v>
      </c>
      <c r="F27" s="122" t="s">
        <v>33</v>
      </c>
      <c r="G27" s="122" t="s">
        <v>201</v>
      </c>
      <c r="H27" s="21"/>
      <c r="I27" s="21"/>
      <c r="J27" s="21"/>
      <c r="K27" s="21" t="s">
        <v>36</v>
      </c>
      <c r="L27" s="21" t="s">
        <v>46</v>
      </c>
      <c r="M27" s="21" t="s">
        <v>47</v>
      </c>
      <c r="N27" s="21" t="s">
        <v>86</v>
      </c>
      <c r="O27" s="66" t="s">
        <v>35</v>
      </c>
      <c r="P27" s="30" t="s">
        <v>301</v>
      </c>
      <c r="Q27" s="37" t="s">
        <v>35</v>
      </c>
      <c r="R27" s="13">
        <f>IF(F27="",0,110)+IF(H27="",0,60)+(IF(J27="",0,60)+IF(K27="",0,60)+(IF(M27="Non",0,(IF(M27="24 au 26 mai (2 nuits)",84,(IF(M27="25 au 29 mai (4 nuits)",167,(IF(M27="25 au 1 juin (7 nuits)",292,(IF(M27="26 au 29 mai (3 nuits)",125,(IF(M27="26 au 1 juin (6 nuits)",250)))))))))))))+IF(L27="",0,(IF(L27="Non",0,670)))+IF(N27="",0,60)+IF(O27="",0,(IF(L27="Non",0,43.5)))-43.5</f>
        <v>1067</v>
      </c>
      <c r="S27" s="23">
        <v>1110.5</v>
      </c>
      <c r="T27" s="24">
        <v>-43.5</v>
      </c>
      <c r="U27" s="16">
        <f>R27-S27-T27</f>
        <v>0</v>
      </c>
      <c r="V27" s="25">
        <v>42845</v>
      </c>
      <c r="W27" s="26">
        <v>1371</v>
      </c>
      <c r="X27" s="27" t="s">
        <v>50</v>
      </c>
      <c r="Y27" s="67">
        <v>42845</v>
      </c>
    </row>
    <row r="28" spans="1:25" s="39" customFormat="1" x14ac:dyDescent="0.2">
      <c r="A28" s="120" t="s">
        <v>1132</v>
      </c>
      <c r="B28" s="121" t="s">
        <v>363</v>
      </c>
      <c r="C28" s="121" t="s">
        <v>364</v>
      </c>
      <c r="D28" s="20" t="s">
        <v>365</v>
      </c>
      <c r="E28" s="121" t="s">
        <v>366</v>
      </c>
      <c r="F28" s="122" t="s">
        <v>33</v>
      </c>
      <c r="G28" s="122" t="s">
        <v>201</v>
      </c>
      <c r="H28" s="21" t="s">
        <v>67</v>
      </c>
      <c r="I28" s="21" t="s">
        <v>201</v>
      </c>
      <c r="J28" s="21" t="s">
        <v>35</v>
      </c>
      <c r="K28" s="21" t="s">
        <v>36</v>
      </c>
      <c r="L28" s="21" t="s">
        <v>103</v>
      </c>
      <c r="M28" s="21" t="s">
        <v>69</v>
      </c>
      <c r="N28" s="21" t="s">
        <v>86</v>
      </c>
      <c r="O28" s="21" t="s">
        <v>35</v>
      </c>
      <c r="P28" s="21" t="s">
        <v>370</v>
      </c>
      <c r="Q28" s="22" t="s">
        <v>35</v>
      </c>
      <c r="R28" s="13">
        <f t="shared" ref="R28:R36" si="2">IF(F28="",0,110)+IF(H28="",0,60)+(IF(J28="",0,60)+IF(K28="",0,60)+(IF(M28="Non",0,(IF(M28="24 au 26 mai (2 nuits)",84,(IF(M28="25 au 29 mai (4 nuits)",167,(IF(M28="25 au 1 juin (7 nuits)",292,(IF(M28="26 au 29 mai (3 nuits)",125,(IF(M28="26 au 1 juin (6 nuits)",250)))))))))))))+IF(L28="",0,(IF(L28="Non",0,670)))+IF(N28="",0,60)+IF(O28="",0,(IF(L28="Non",0,43.5)))</f>
        <v>1355.5</v>
      </c>
      <c r="S28" s="42">
        <v>1170.5</v>
      </c>
      <c r="T28" s="18"/>
      <c r="U28" s="16">
        <f>R28-S28</f>
        <v>185</v>
      </c>
      <c r="V28" s="33"/>
      <c r="W28" s="33"/>
      <c r="X28" s="33"/>
      <c r="Y28" s="19"/>
    </row>
    <row r="29" spans="1:25" s="39" customFormat="1" hidden="1" x14ac:dyDescent="0.2">
      <c r="A29" s="107"/>
      <c r="B29" s="20" t="s">
        <v>313</v>
      </c>
      <c r="C29" s="20" t="s">
        <v>314</v>
      </c>
      <c r="D29" s="20" t="s">
        <v>81</v>
      </c>
      <c r="E29" s="20" t="s">
        <v>82</v>
      </c>
      <c r="F29" s="21" t="s">
        <v>102</v>
      </c>
      <c r="G29" s="21" t="s">
        <v>101</v>
      </c>
      <c r="H29" s="21" t="s">
        <v>123</v>
      </c>
      <c r="I29" s="21" t="s">
        <v>101</v>
      </c>
      <c r="J29" s="21" t="s">
        <v>35</v>
      </c>
      <c r="K29" s="21" t="s">
        <v>36</v>
      </c>
      <c r="L29" s="21" t="s">
        <v>103</v>
      </c>
      <c r="M29" s="21" t="s">
        <v>69</v>
      </c>
      <c r="N29" s="21" t="s">
        <v>104</v>
      </c>
      <c r="O29" s="21"/>
      <c r="P29" s="21"/>
      <c r="Q29" s="22" t="s">
        <v>35</v>
      </c>
      <c r="R29" s="13">
        <f t="shared" si="2"/>
        <v>1312</v>
      </c>
      <c r="S29" s="23"/>
      <c r="T29" s="24"/>
      <c r="U29" s="16">
        <f>R29-T29</f>
        <v>1312</v>
      </c>
      <c r="V29" s="18"/>
      <c r="W29" s="18"/>
      <c r="X29" s="18"/>
      <c r="Y29" s="19"/>
    </row>
    <row r="30" spans="1:25" s="39" customFormat="1" ht="16" hidden="1" x14ac:dyDescent="0.2">
      <c r="A30" s="109"/>
      <c r="B30" s="34" t="s">
        <v>322</v>
      </c>
      <c r="C30" s="34" t="s">
        <v>323</v>
      </c>
      <c r="D30" s="48" t="s">
        <v>96</v>
      </c>
      <c r="E30" s="48" t="s">
        <v>97</v>
      </c>
      <c r="F30" s="36" t="s">
        <v>123</v>
      </c>
      <c r="G30" s="36" t="s">
        <v>327</v>
      </c>
      <c r="H30" s="36"/>
      <c r="I30" s="36"/>
      <c r="J30" s="36"/>
      <c r="K30" s="36"/>
      <c r="L30" s="36" t="s">
        <v>58</v>
      </c>
      <c r="M30" s="36" t="s">
        <v>59</v>
      </c>
      <c r="N30" s="36" t="s">
        <v>207</v>
      </c>
      <c r="O30" s="36" t="s">
        <v>35</v>
      </c>
      <c r="P30" s="36"/>
      <c r="Q30" s="37" t="s">
        <v>35</v>
      </c>
      <c r="R30" s="13">
        <f t="shared" si="2"/>
        <v>1008.5</v>
      </c>
      <c r="S30" s="23"/>
      <c r="T30" s="24"/>
      <c r="U30" s="16">
        <f>R30-T30</f>
        <v>1008.5</v>
      </c>
      <c r="V30" s="18"/>
      <c r="W30" s="18"/>
      <c r="X30" s="18"/>
      <c r="Y30" s="19"/>
    </row>
    <row r="31" spans="1:25" s="39" customFormat="1" hidden="1" x14ac:dyDescent="0.2">
      <c r="A31" s="107"/>
      <c r="B31" s="20" t="s">
        <v>328</v>
      </c>
      <c r="C31" s="20" t="s">
        <v>329</v>
      </c>
      <c r="D31" s="20" t="s">
        <v>330</v>
      </c>
      <c r="E31" s="20" t="s">
        <v>63</v>
      </c>
      <c r="F31" s="21" t="s">
        <v>67</v>
      </c>
      <c r="G31" s="21" t="s">
        <v>334</v>
      </c>
      <c r="H31" s="21" t="s">
        <v>102</v>
      </c>
      <c r="I31" s="21" t="s">
        <v>262</v>
      </c>
      <c r="J31" s="21" t="s">
        <v>35</v>
      </c>
      <c r="K31" s="21"/>
      <c r="L31" s="21" t="s">
        <v>103</v>
      </c>
      <c r="M31" s="21" t="s">
        <v>69</v>
      </c>
      <c r="N31" s="21" t="s">
        <v>335</v>
      </c>
      <c r="O31" s="21" t="s">
        <v>35</v>
      </c>
      <c r="P31" s="21" t="s">
        <v>336</v>
      </c>
      <c r="Q31" s="22" t="s">
        <v>35</v>
      </c>
      <c r="R31" s="13">
        <f t="shared" si="2"/>
        <v>1295.5</v>
      </c>
      <c r="S31" s="23"/>
      <c r="T31" s="24"/>
      <c r="U31" s="16">
        <f>R31-T31</f>
        <v>1295.5</v>
      </c>
      <c r="V31" s="18"/>
      <c r="W31" s="18"/>
      <c r="X31" s="18"/>
      <c r="Y31" s="19"/>
    </row>
    <row r="32" spans="1:25" s="39" customFormat="1" hidden="1" x14ac:dyDescent="0.2">
      <c r="A32" s="107"/>
      <c r="B32" s="20" t="s">
        <v>337</v>
      </c>
      <c r="C32" s="20" t="s">
        <v>338</v>
      </c>
      <c r="D32" s="20" t="s">
        <v>339</v>
      </c>
      <c r="E32" s="20" t="s">
        <v>108</v>
      </c>
      <c r="F32" s="21" t="s">
        <v>102</v>
      </c>
      <c r="G32" s="21" t="s">
        <v>68</v>
      </c>
      <c r="H32" s="21" t="s">
        <v>123</v>
      </c>
      <c r="I32" s="21" t="s">
        <v>68</v>
      </c>
      <c r="J32" s="21" t="s">
        <v>35</v>
      </c>
      <c r="K32" s="21" t="s">
        <v>36</v>
      </c>
      <c r="L32" s="21" t="s">
        <v>103</v>
      </c>
      <c r="M32" s="21" t="s">
        <v>69</v>
      </c>
      <c r="N32" s="21" t="s">
        <v>70</v>
      </c>
      <c r="O32" s="21" t="s">
        <v>35</v>
      </c>
      <c r="P32" s="21" t="s">
        <v>343</v>
      </c>
      <c r="Q32" s="22" t="s">
        <v>35</v>
      </c>
      <c r="R32" s="13">
        <f t="shared" si="2"/>
        <v>1355.5</v>
      </c>
      <c r="S32" s="40">
        <v>1355.5</v>
      </c>
      <c r="U32" s="16">
        <f>R32-S32</f>
        <v>0</v>
      </c>
      <c r="V32" s="41">
        <v>42835</v>
      </c>
      <c r="W32" s="33">
        <v>451</v>
      </c>
      <c r="X32" s="33" t="s">
        <v>114</v>
      </c>
      <c r="Y32" s="19"/>
    </row>
    <row r="33" spans="1:25" s="39" customFormat="1" hidden="1" x14ac:dyDescent="0.2">
      <c r="A33" s="107"/>
      <c r="B33" s="20" t="s">
        <v>344</v>
      </c>
      <c r="C33" s="20" t="s">
        <v>345</v>
      </c>
      <c r="D33" s="20" t="s">
        <v>346</v>
      </c>
      <c r="E33" s="20" t="s">
        <v>347</v>
      </c>
      <c r="F33" s="21" t="s">
        <v>102</v>
      </c>
      <c r="G33" s="21" t="s">
        <v>201</v>
      </c>
      <c r="H33" s="21" t="s">
        <v>123</v>
      </c>
      <c r="I33" s="21" t="s">
        <v>201</v>
      </c>
      <c r="J33" s="21"/>
      <c r="K33" s="21"/>
      <c r="L33" s="21"/>
      <c r="M33" s="21" t="s">
        <v>47</v>
      </c>
      <c r="N33" s="21" t="s">
        <v>86</v>
      </c>
      <c r="O33" s="18"/>
      <c r="P33" s="21" t="s">
        <v>351</v>
      </c>
      <c r="Q33" s="22" t="s">
        <v>35</v>
      </c>
      <c r="R33" s="13">
        <f t="shared" si="2"/>
        <v>397</v>
      </c>
      <c r="S33" s="23">
        <v>397</v>
      </c>
      <c r="T33" s="68"/>
      <c r="U33" s="16">
        <f>R33-S33-T33</f>
        <v>0</v>
      </c>
      <c r="V33" s="69">
        <v>42856</v>
      </c>
      <c r="W33" s="49">
        <v>139</v>
      </c>
      <c r="X33" s="49" t="s">
        <v>352</v>
      </c>
      <c r="Y33" s="50"/>
    </row>
    <row r="34" spans="1:25" s="39" customFormat="1" hidden="1" x14ac:dyDescent="0.2">
      <c r="A34" s="107"/>
      <c r="B34" s="20" t="s">
        <v>344</v>
      </c>
      <c r="C34" s="20" t="s">
        <v>353</v>
      </c>
      <c r="D34" s="20" t="s">
        <v>346</v>
      </c>
      <c r="E34" s="20" t="s">
        <v>347</v>
      </c>
      <c r="F34" s="21" t="s">
        <v>206</v>
      </c>
      <c r="G34" s="21" t="s">
        <v>122</v>
      </c>
      <c r="H34" s="21"/>
      <c r="I34" s="21"/>
      <c r="J34" s="21"/>
      <c r="K34" s="21"/>
      <c r="L34" s="21"/>
      <c r="M34" s="21" t="s">
        <v>47</v>
      </c>
      <c r="N34" s="21" t="s">
        <v>124</v>
      </c>
      <c r="O34" s="18"/>
      <c r="P34" s="21" t="s">
        <v>354</v>
      </c>
      <c r="Q34" s="22" t="s">
        <v>35</v>
      </c>
      <c r="R34" s="13">
        <f t="shared" si="2"/>
        <v>337</v>
      </c>
      <c r="S34" s="23">
        <v>337</v>
      </c>
      <c r="T34" s="68"/>
      <c r="U34" s="16">
        <f>R34-S34-T34</f>
        <v>0</v>
      </c>
      <c r="V34" s="69">
        <v>42856</v>
      </c>
      <c r="W34" s="49">
        <v>139</v>
      </c>
      <c r="X34" s="49" t="s">
        <v>352</v>
      </c>
      <c r="Y34" s="50"/>
    </row>
    <row r="35" spans="1:25" s="39" customFormat="1" hidden="1" x14ac:dyDescent="0.2">
      <c r="A35" s="107"/>
      <c r="B35" s="20" t="s">
        <v>355</v>
      </c>
      <c r="C35" s="20" t="s">
        <v>356</v>
      </c>
      <c r="D35" s="20" t="s">
        <v>357</v>
      </c>
      <c r="E35" s="20" t="s">
        <v>358</v>
      </c>
      <c r="F35" s="21" t="s">
        <v>102</v>
      </c>
      <c r="G35" s="21" t="s">
        <v>247</v>
      </c>
      <c r="H35" s="21"/>
      <c r="I35" s="21"/>
      <c r="J35" s="21"/>
      <c r="K35" s="21"/>
      <c r="L35" s="21"/>
      <c r="M35" s="21" t="s">
        <v>47</v>
      </c>
      <c r="N35" s="21" t="s">
        <v>70</v>
      </c>
      <c r="O35" s="21"/>
      <c r="P35" s="30" t="s">
        <v>362</v>
      </c>
      <c r="Q35" s="22" t="s">
        <v>35</v>
      </c>
      <c r="R35" s="13">
        <f t="shared" si="2"/>
        <v>337</v>
      </c>
      <c r="S35" s="23"/>
      <c r="T35" s="24"/>
      <c r="U35" s="16">
        <f>R35-T35</f>
        <v>337</v>
      </c>
      <c r="V35" s="18"/>
      <c r="W35" s="18"/>
      <c r="X35" s="18"/>
      <c r="Y35" s="19"/>
    </row>
    <row r="36" spans="1:25" s="39" customFormat="1" ht="16" x14ac:dyDescent="0.2">
      <c r="A36" s="124" t="s">
        <v>1133</v>
      </c>
      <c r="B36" s="125" t="s">
        <v>308</v>
      </c>
      <c r="C36" s="125" t="s">
        <v>309</v>
      </c>
      <c r="D36" s="35" t="s">
        <v>96</v>
      </c>
      <c r="E36" s="126" t="s">
        <v>97</v>
      </c>
      <c r="F36" s="127" t="s">
        <v>33</v>
      </c>
      <c r="G36" s="127" t="s">
        <v>201</v>
      </c>
      <c r="H36" s="36"/>
      <c r="I36" s="36"/>
      <c r="J36" s="36"/>
      <c r="K36" s="36" t="s">
        <v>36</v>
      </c>
      <c r="L36" s="36" t="s">
        <v>58</v>
      </c>
      <c r="M36" s="36" t="s">
        <v>59</v>
      </c>
      <c r="N36" s="36" t="s">
        <v>48</v>
      </c>
      <c r="O36" s="36" t="s">
        <v>35</v>
      </c>
      <c r="P36" s="36"/>
      <c r="Q36" s="37" t="s">
        <v>35</v>
      </c>
      <c r="R36" s="13">
        <f t="shared" si="2"/>
        <v>1068.5</v>
      </c>
      <c r="S36" s="23"/>
      <c r="T36" s="24"/>
      <c r="U36" s="16">
        <f>R36-S36</f>
        <v>1068.5</v>
      </c>
      <c r="V36" s="38"/>
      <c r="W36" s="38"/>
      <c r="X36" s="38"/>
      <c r="Y36" s="15"/>
    </row>
    <row r="37" spans="1:25" s="39" customFormat="1" hidden="1" x14ac:dyDescent="0.2">
      <c r="A37" s="107"/>
      <c r="B37" s="20" t="s">
        <v>371</v>
      </c>
      <c r="C37" s="20" t="s">
        <v>125</v>
      </c>
      <c r="D37" s="20" t="s">
        <v>372</v>
      </c>
      <c r="E37" s="20" t="s">
        <v>118</v>
      </c>
      <c r="F37" s="21" t="s">
        <v>67</v>
      </c>
      <c r="G37" s="21" t="s">
        <v>68</v>
      </c>
      <c r="H37" s="21"/>
      <c r="I37" s="21"/>
      <c r="J37" s="21"/>
      <c r="K37" s="21"/>
      <c r="L37" s="21" t="s">
        <v>46</v>
      </c>
      <c r="M37" s="21" t="s">
        <v>47</v>
      </c>
      <c r="N37" s="21" t="s">
        <v>193</v>
      </c>
      <c r="O37" s="21" t="s">
        <v>35</v>
      </c>
      <c r="P37" s="30" t="s">
        <v>116</v>
      </c>
      <c r="Q37" s="47" t="s">
        <v>35</v>
      </c>
      <c r="R37" s="13">
        <f>IF(F37="",0,110)+IF(H37="",0,60)+(IF(J37="",0,60)+IF(K37="",0,60)+(IF(M37="Non",0,(IF(M37="24 au 26 mai (2 nuits)",84,(IF(M37="25 au 29 mai (4 nuits)",167,(IF(M37="25 au 1 juin (7 nuits)",292,(IF(M37="26 au 29 mai (3 nuits)",125,(IF(M37="26 au 1 juin (6 nuits)",250)))))))))))))+IF(L37="",0,(IF(L37="Non",0,670)))+IF(N37="",0,60)+IF(O37="",0,(IF(L37="Non",0,43.5)))-43.5</f>
        <v>1007</v>
      </c>
      <c r="S37" s="42">
        <v>1050.5</v>
      </c>
      <c r="T37" s="15">
        <v>-43.5</v>
      </c>
      <c r="U37" s="16">
        <f>R37-S37-T37</f>
        <v>0</v>
      </c>
      <c r="V37" s="41">
        <v>42837</v>
      </c>
      <c r="W37" s="33">
        <v>375</v>
      </c>
      <c r="X37" s="33" t="s">
        <v>126</v>
      </c>
      <c r="Y37" s="19"/>
    </row>
    <row r="38" spans="1:25" s="39" customFormat="1" ht="16" hidden="1" x14ac:dyDescent="0.2">
      <c r="A38" s="109"/>
      <c r="B38" s="34" t="s">
        <v>377</v>
      </c>
      <c r="C38" s="34" t="s">
        <v>95</v>
      </c>
      <c r="D38" s="35" t="s">
        <v>96</v>
      </c>
      <c r="E38" s="35" t="s">
        <v>97</v>
      </c>
      <c r="F38" s="36" t="s">
        <v>123</v>
      </c>
      <c r="G38" s="36" t="s">
        <v>68</v>
      </c>
      <c r="H38" s="36"/>
      <c r="I38" s="36"/>
      <c r="J38" s="36"/>
      <c r="K38" s="36" t="s">
        <v>36</v>
      </c>
      <c r="L38" s="36"/>
      <c r="M38" s="36" t="s">
        <v>59</v>
      </c>
      <c r="N38" s="36" t="s">
        <v>70</v>
      </c>
      <c r="O38" s="36"/>
      <c r="P38" s="36"/>
      <c r="Q38" s="70"/>
      <c r="R38" s="71">
        <f>IF(F38="",0,110)+IF(H38="",0,60)+(IF(J38="",0,60)+IF(K38="",0,60)+(IF(M38="Non",0,(IF(M38="24 au 26 mai (2 nuits)",84,(IF(M38="25 au 29 mai (4 nuits)",167,(IF(M38="25 au 1 juin (7 nuits)",292,(IF(M38="26 au 29 mai (3 nuits)",125,(IF(M38="26 au 1 juin (6 nuits)",250)))))))))))))+IF(L38="",0,(IF(L38="Non",0,670)))+IF(N38="",0,60)+IF(O38="",0,(IF(L38="Non",0,43.5)))-60</f>
        <v>295</v>
      </c>
      <c r="S38" s="72"/>
      <c r="T38" s="24"/>
      <c r="U38" s="16">
        <f>R38-T38</f>
        <v>295</v>
      </c>
      <c r="V38" s="38"/>
      <c r="W38" s="38"/>
      <c r="X38" s="38"/>
      <c r="Y38" s="15"/>
    </row>
    <row r="39" spans="1:25" s="39" customFormat="1" ht="16" hidden="1" x14ac:dyDescent="0.2">
      <c r="A39" s="109"/>
      <c r="B39" s="34" t="s">
        <v>381</v>
      </c>
      <c r="C39" s="34" t="s">
        <v>382</v>
      </c>
      <c r="D39" s="35" t="s">
        <v>96</v>
      </c>
      <c r="E39" s="35" t="s">
        <v>97</v>
      </c>
      <c r="F39" s="36" t="s">
        <v>67</v>
      </c>
      <c r="G39" s="36" t="s">
        <v>135</v>
      </c>
      <c r="H39" s="36"/>
      <c r="I39" s="36"/>
      <c r="J39" s="36"/>
      <c r="K39" s="36"/>
      <c r="L39" s="36"/>
      <c r="M39" s="36" t="s">
        <v>47</v>
      </c>
      <c r="N39" s="36" t="s">
        <v>104</v>
      </c>
      <c r="O39" s="36"/>
      <c r="P39" s="36"/>
      <c r="Q39" s="70"/>
      <c r="R39" s="13">
        <f t="shared" ref="R39:R76" si="3">IF(F39="",0,110)+IF(H39="",0,60)+(IF(J39="",0,60)+IF(K39="",0,60)+(IF(M39="Non",0,(IF(M39="24 au 26 mai (2 nuits)",84,(IF(M39="25 au 29 mai (4 nuits)",167,(IF(M39="25 au 1 juin (7 nuits)",292,(IF(M39="26 au 29 mai (3 nuits)",125,(IF(M39="26 au 1 juin (6 nuits)",250)))))))))))))+IF(L39="",0,(IF(L39="Non",0,670)))+IF(N39="",0,60)+IF(O39="",0,(IF(L39="Non",0,43.5)))</f>
        <v>337</v>
      </c>
      <c r="S39" s="23"/>
      <c r="T39" s="24"/>
      <c r="U39" s="16">
        <f>R39-T39</f>
        <v>337</v>
      </c>
      <c r="V39" s="18"/>
      <c r="W39" s="18"/>
      <c r="X39" s="18"/>
      <c r="Y39" s="19"/>
    </row>
    <row r="40" spans="1:25" s="39" customFormat="1" hidden="1" x14ac:dyDescent="0.2">
      <c r="A40" s="111"/>
      <c r="B40" s="29" t="s">
        <v>386</v>
      </c>
      <c r="C40" s="29" t="s">
        <v>387</v>
      </c>
      <c r="D40" s="29" t="s">
        <v>388</v>
      </c>
      <c r="E40" s="29" t="s">
        <v>205</v>
      </c>
      <c r="F40" s="54" t="s">
        <v>206</v>
      </c>
      <c r="G40" s="46" t="s">
        <v>294</v>
      </c>
      <c r="H40" s="46"/>
      <c r="I40" s="46"/>
      <c r="J40" s="46"/>
      <c r="K40" s="46"/>
      <c r="L40" s="46"/>
      <c r="M40" s="46"/>
      <c r="N40" s="46" t="s">
        <v>124</v>
      </c>
      <c r="O40" s="46"/>
      <c r="P40" s="46"/>
      <c r="Q40" s="47" t="s">
        <v>35</v>
      </c>
      <c r="R40" s="13">
        <f t="shared" si="3"/>
        <v>170</v>
      </c>
      <c r="S40" s="24">
        <v>170</v>
      </c>
      <c r="U40" s="16">
        <f>R40-S40</f>
        <v>0</v>
      </c>
      <c r="V40" s="55">
        <v>42849</v>
      </c>
      <c r="W40" s="38">
        <v>206</v>
      </c>
      <c r="X40" s="38" t="s">
        <v>208</v>
      </c>
      <c r="Y40" s="15"/>
    </row>
    <row r="41" spans="1:25" s="39" customFormat="1" hidden="1" x14ac:dyDescent="0.2">
      <c r="A41" s="111"/>
      <c r="B41" s="29" t="s">
        <v>392</v>
      </c>
      <c r="C41" s="29" t="s">
        <v>393</v>
      </c>
      <c r="D41" s="29" t="s">
        <v>394</v>
      </c>
      <c r="E41" s="29" t="s">
        <v>234</v>
      </c>
      <c r="F41" s="46" t="s">
        <v>67</v>
      </c>
      <c r="G41" s="46" t="s">
        <v>201</v>
      </c>
      <c r="H41" s="46"/>
      <c r="I41" s="46"/>
      <c r="J41" s="46" t="s">
        <v>35</v>
      </c>
      <c r="K41" s="46"/>
      <c r="L41" s="46" t="s">
        <v>103</v>
      </c>
      <c r="M41" s="46" t="s">
        <v>69</v>
      </c>
      <c r="N41" s="46" t="s">
        <v>48</v>
      </c>
      <c r="O41" s="46"/>
      <c r="P41" s="54" t="s">
        <v>398</v>
      </c>
      <c r="Q41" s="47" t="s">
        <v>35</v>
      </c>
      <c r="R41" s="13">
        <f t="shared" si="3"/>
        <v>1192</v>
      </c>
      <c r="S41" s="32"/>
      <c r="T41" s="56"/>
      <c r="U41" s="16">
        <f>R41-T41</f>
        <v>1192</v>
      </c>
      <c r="V41" s="38"/>
      <c r="W41" s="38"/>
      <c r="X41" s="38"/>
      <c r="Y41" s="15"/>
    </row>
    <row r="42" spans="1:25" s="39" customFormat="1" hidden="1" x14ac:dyDescent="0.2">
      <c r="A42" s="111"/>
      <c r="B42" s="29" t="s">
        <v>392</v>
      </c>
      <c r="C42" s="29" t="s">
        <v>399</v>
      </c>
      <c r="D42" s="29" t="s">
        <v>400</v>
      </c>
      <c r="E42" s="29" t="s">
        <v>234</v>
      </c>
      <c r="F42" s="46" t="s">
        <v>102</v>
      </c>
      <c r="G42" s="46" t="s">
        <v>191</v>
      </c>
      <c r="H42" s="46" t="s">
        <v>123</v>
      </c>
      <c r="I42" s="46" t="s">
        <v>191</v>
      </c>
      <c r="J42" s="46" t="s">
        <v>35</v>
      </c>
      <c r="K42" s="46"/>
      <c r="L42" s="46" t="s">
        <v>103</v>
      </c>
      <c r="M42" s="46" t="s">
        <v>69</v>
      </c>
      <c r="N42" s="46" t="s">
        <v>193</v>
      </c>
      <c r="O42" s="46"/>
      <c r="P42" s="54" t="s">
        <v>402</v>
      </c>
      <c r="Q42" s="47" t="s">
        <v>35</v>
      </c>
      <c r="R42" s="13">
        <f t="shared" si="3"/>
        <v>1252</v>
      </c>
      <c r="S42" s="32"/>
      <c r="T42" s="56"/>
      <c r="U42" s="16">
        <f>R42-T42</f>
        <v>1252</v>
      </c>
      <c r="V42" s="38"/>
      <c r="W42" s="38"/>
      <c r="X42" s="38"/>
      <c r="Y42" s="15"/>
    </row>
    <row r="43" spans="1:25" s="39" customFormat="1" hidden="1" x14ac:dyDescent="0.2">
      <c r="A43" s="107"/>
      <c r="B43" s="20" t="s">
        <v>403</v>
      </c>
      <c r="C43" s="20" t="s">
        <v>404</v>
      </c>
      <c r="D43" s="20" t="s">
        <v>405</v>
      </c>
      <c r="E43" s="20" t="s">
        <v>406</v>
      </c>
      <c r="F43" s="21" t="s">
        <v>67</v>
      </c>
      <c r="G43" s="21" t="s">
        <v>127</v>
      </c>
      <c r="H43" s="21"/>
      <c r="I43" s="21"/>
      <c r="J43" s="21"/>
      <c r="K43" s="21"/>
      <c r="L43" s="21" t="s">
        <v>103</v>
      </c>
      <c r="M43" s="21" t="s">
        <v>47</v>
      </c>
      <c r="N43" s="21" t="s">
        <v>193</v>
      </c>
      <c r="O43" s="21"/>
      <c r="P43" s="30" t="s">
        <v>410</v>
      </c>
      <c r="Q43" s="22" t="s">
        <v>35</v>
      </c>
      <c r="R43" s="13">
        <f t="shared" si="3"/>
        <v>1007</v>
      </c>
      <c r="S43" s="73">
        <v>1007</v>
      </c>
      <c r="U43" s="16">
        <f>R43-S43</f>
        <v>0</v>
      </c>
      <c r="V43" s="41">
        <v>42832</v>
      </c>
      <c r="W43" s="33">
        <v>631</v>
      </c>
      <c r="X43" s="33" t="s">
        <v>411</v>
      </c>
      <c r="Y43" s="19"/>
    </row>
    <row r="44" spans="1:25" s="39" customFormat="1" hidden="1" x14ac:dyDescent="0.2">
      <c r="A44" s="111"/>
      <c r="B44" s="29" t="s">
        <v>412</v>
      </c>
      <c r="C44" s="29" t="s">
        <v>413</v>
      </c>
      <c r="D44" s="29" t="s">
        <v>414</v>
      </c>
      <c r="E44" s="29" t="s">
        <v>205</v>
      </c>
      <c r="F44" s="46" t="s">
        <v>206</v>
      </c>
      <c r="G44" s="46" t="s">
        <v>294</v>
      </c>
      <c r="H44" s="46"/>
      <c r="I44" s="46"/>
      <c r="J44" s="46"/>
      <c r="K44" s="46"/>
      <c r="L44" s="46"/>
      <c r="M44" s="46"/>
      <c r="N44" s="46" t="s">
        <v>124</v>
      </c>
      <c r="O44" s="46"/>
      <c r="P44" s="46"/>
      <c r="Q44" s="47" t="s">
        <v>35</v>
      </c>
      <c r="R44" s="13">
        <f t="shared" si="3"/>
        <v>170</v>
      </c>
      <c r="S44" s="56">
        <v>170</v>
      </c>
      <c r="U44" s="16">
        <f>R44-S44</f>
        <v>0</v>
      </c>
      <c r="V44" s="55">
        <v>42849</v>
      </c>
      <c r="W44" s="38">
        <v>206</v>
      </c>
      <c r="X44" s="38" t="s">
        <v>208</v>
      </c>
      <c r="Y44" s="15"/>
    </row>
    <row r="45" spans="1:25" s="39" customFormat="1" x14ac:dyDescent="0.2">
      <c r="A45" s="107" t="s">
        <v>1133</v>
      </c>
      <c r="B45" s="20" t="s">
        <v>418</v>
      </c>
      <c r="C45" s="20" t="s">
        <v>419</v>
      </c>
      <c r="D45" s="20" t="s">
        <v>420</v>
      </c>
      <c r="E45" s="20" t="s">
        <v>421</v>
      </c>
      <c r="F45" s="21" t="s">
        <v>33</v>
      </c>
      <c r="G45" s="21" t="s">
        <v>223</v>
      </c>
      <c r="H45" s="21"/>
      <c r="I45" s="21"/>
      <c r="J45" s="21"/>
      <c r="K45" s="21" t="s">
        <v>36</v>
      </c>
      <c r="L45" s="21" t="s">
        <v>58</v>
      </c>
      <c r="M45" s="21" t="s">
        <v>59</v>
      </c>
      <c r="N45" s="21" t="s">
        <v>207</v>
      </c>
      <c r="O45" s="21"/>
      <c r="P45" s="74" t="s">
        <v>425</v>
      </c>
      <c r="Q45" s="62" t="s">
        <v>35</v>
      </c>
      <c r="R45" s="13">
        <f t="shared" si="3"/>
        <v>1025</v>
      </c>
      <c r="S45" s="75"/>
      <c r="T45" s="56"/>
      <c r="U45" s="16">
        <f t="shared" ref="U45:U52" si="4">R45-T45</f>
        <v>1025</v>
      </c>
      <c r="V45" s="18"/>
      <c r="W45" s="18"/>
      <c r="X45" s="18"/>
      <c r="Y45" s="19"/>
    </row>
    <row r="46" spans="1:25" s="39" customFormat="1" hidden="1" x14ac:dyDescent="0.2">
      <c r="A46" s="111"/>
      <c r="B46" s="29" t="s">
        <v>426</v>
      </c>
      <c r="C46" s="29" t="s">
        <v>427</v>
      </c>
      <c r="D46" s="29" t="s">
        <v>428</v>
      </c>
      <c r="E46" s="29" t="s">
        <v>153</v>
      </c>
      <c r="F46" s="46" t="s">
        <v>67</v>
      </c>
      <c r="G46" s="46" t="s">
        <v>223</v>
      </c>
      <c r="H46" s="46" t="s">
        <v>102</v>
      </c>
      <c r="I46" s="46" t="s">
        <v>223</v>
      </c>
      <c r="J46" s="46" t="s">
        <v>35</v>
      </c>
      <c r="K46" s="46"/>
      <c r="L46" s="46" t="s">
        <v>103</v>
      </c>
      <c r="M46" s="46" t="s">
        <v>69</v>
      </c>
      <c r="N46" s="46" t="s">
        <v>86</v>
      </c>
      <c r="O46" s="46"/>
      <c r="P46" s="46"/>
      <c r="Q46" s="47" t="s">
        <v>35</v>
      </c>
      <c r="R46" s="13">
        <f t="shared" si="3"/>
        <v>1252</v>
      </c>
      <c r="S46" s="32"/>
      <c r="T46" s="56"/>
      <c r="U46" s="16">
        <f t="shared" si="4"/>
        <v>1252</v>
      </c>
      <c r="V46" s="38"/>
      <c r="W46" s="38"/>
      <c r="X46" s="38"/>
      <c r="Y46" s="15"/>
    </row>
    <row r="47" spans="1:25" s="39" customFormat="1" ht="16" hidden="1" x14ac:dyDescent="0.2">
      <c r="A47" s="109"/>
      <c r="B47" s="34" t="s">
        <v>432</v>
      </c>
      <c r="C47" s="34" t="s">
        <v>433</v>
      </c>
      <c r="D47" s="35" t="s">
        <v>96</v>
      </c>
      <c r="E47" s="35" t="s">
        <v>97</v>
      </c>
      <c r="F47" s="36" t="s">
        <v>67</v>
      </c>
      <c r="G47" s="36" t="s">
        <v>437</v>
      </c>
      <c r="H47" s="36" t="s">
        <v>102</v>
      </c>
      <c r="I47" s="36" t="s">
        <v>437</v>
      </c>
      <c r="J47" s="36" t="s">
        <v>35</v>
      </c>
      <c r="K47" s="36"/>
      <c r="L47" s="36" t="s">
        <v>103</v>
      </c>
      <c r="M47" s="36" t="s">
        <v>69</v>
      </c>
      <c r="N47" s="36" t="s">
        <v>70</v>
      </c>
      <c r="O47" s="36" t="s">
        <v>35</v>
      </c>
      <c r="P47" s="36"/>
      <c r="Q47" s="37" t="s">
        <v>35</v>
      </c>
      <c r="R47" s="13">
        <f t="shared" si="3"/>
        <v>1295.5</v>
      </c>
      <c r="S47" s="32"/>
      <c r="T47" s="56"/>
      <c r="U47" s="16">
        <f t="shared" si="4"/>
        <v>1295.5</v>
      </c>
      <c r="V47" s="38"/>
      <c r="W47" s="38"/>
      <c r="X47" s="38"/>
      <c r="Y47" s="15"/>
    </row>
    <row r="48" spans="1:25" s="39" customFormat="1" ht="16" hidden="1" x14ac:dyDescent="0.2">
      <c r="A48" s="109"/>
      <c r="B48" s="34" t="s">
        <v>438</v>
      </c>
      <c r="C48" s="34" t="s">
        <v>439</v>
      </c>
      <c r="D48" s="35" t="s">
        <v>96</v>
      </c>
      <c r="E48" s="35" t="s">
        <v>97</v>
      </c>
      <c r="F48" s="36" t="s">
        <v>206</v>
      </c>
      <c r="G48" s="36" t="s">
        <v>101</v>
      </c>
      <c r="H48" s="36"/>
      <c r="I48" s="36"/>
      <c r="J48" s="36"/>
      <c r="K48" s="36" t="s">
        <v>36</v>
      </c>
      <c r="L48" s="36"/>
      <c r="M48" s="36"/>
      <c r="N48" s="36" t="s">
        <v>193</v>
      </c>
      <c r="O48" s="36"/>
      <c r="P48" s="36"/>
      <c r="Q48" s="37" t="s">
        <v>35</v>
      </c>
      <c r="R48" s="13">
        <f t="shared" si="3"/>
        <v>230</v>
      </c>
      <c r="S48" s="32"/>
      <c r="T48" s="56"/>
      <c r="U48" s="16">
        <f t="shared" si="4"/>
        <v>230</v>
      </c>
      <c r="V48" s="38"/>
      <c r="W48" s="38"/>
      <c r="X48" s="38"/>
      <c r="Y48" s="15"/>
    </row>
    <row r="49" spans="1:25" s="39" customFormat="1" hidden="1" x14ac:dyDescent="0.2">
      <c r="A49" s="107"/>
      <c r="B49" s="20" t="s">
        <v>470</v>
      </c>
      <c r="C49" s="20" t="s">
        <v>471</v>
      </c>
      <c r="D49" s="20" t="s">
        <v>472</v>
      </c>
      <c r="E49" s="20" t="s">
        <v>54</v>
      </c>
      <c r="F49" s="21" t="s">
        <v>102</v>
      </c>
      <c r="G49" s="21" t="s">
        <v>191</v>
      </c>
      <c r="H49" s="21" t="s">
        <v>123</v>
      </c>
      <c r="I49" s="21" t="s">
        <v>191</v>
      </c>
      <c r="J49" s="21"/>
      <c r="K49" s="21"/>
      <c r="L49" s="21" t="s">
        <v>58</v>
      </c>
      <c r="M49" s="21" t="s">
        <v>59</v>
      </c>
      <c r="N49" s="21" t="s">
        <v>193</v>
      </c>
      <c r="O49" s="21"/>
      <c r="P49" s="21"/>
      <c r="Q49" s="22" t="s">
        <v>35</v>
      </c>
      <c r="R49" s="13">
        <f t="shared" si="3"/>
        <v>1025</v>
      </c>
      <c r="S49" s="32"/>
      <c r="T49" s="56"/>
      <c r="U49" s="16">
        <f t="shared" si="4"/>
        <v>1025</v>
      </c>
      <c r="V49" s="18"/>
      <c r="W49" s="18"/>
      <c r="X49" s="18"/>
      <c r="Y49" s="19"/>
    </row>
    <row r="50" spans="1:25" s="39" customFormat="1" hidden="1" x14ac:dyDescent="0.2">
      <c r="A50" s="107"/>
      <c r="B50" s="20" t="s">
        <v>476</v>
      </c>
      <c r="C50" s="20" t="s">
        <v>477</v>
      </c>
      <c r="D50" s="20" t="s">
        <v>478</v>
      </c>
      <c r="E50" s="20" t="s">
        <v>479</v>
      </c>
      <c r="F50" s="21" t="s">
        <v>102</v>
      </c>
      <c r="G50" s="21" t="s">
        <v>135</v>
      </c>
      <c r="H50" s="21" t="s">
        <v>123</v>
      </c>
      <c r="I50" s="21" t="s">
        <v>135</v>
      </c>
      <c r="J50" s="21" t="s">
        <v>35</v>
      </c>
      <c r="K50" s="80"/>
      <c r="L50" s="21" t="s">
        <v>37</v>
      </c>
      <c r="M50" s="21" t="s">
        <v>38</v>
      </c>
      <c r="N50" s="80" t="s">
        <v>193</v>
      </c>
      <c r="O50" s="21"/>
      <c r="P50" s="21"/>
      <c r="Q50" s="22" t="s">
        <v>35</v>
      </c>
      <c r="R50" s="13">
        <f t="shared" si="3"/>
        <v>1210</v>
      </c>
      <c r="S50" s="32">
        <f>660+550</f>
        <v>1210</v>
      </c>
      <c r="T50" s="56"/>
      <c r="U50" s="16">
        <f t="shared" si="4"/>
        <v>1210</v>
      </c>
      <c r="V50" s="17">
        <v>42857</v>
      </c>
      <c r="W50" s="18">
        <v>11</v>
      </c>
      <c r="X50" s="18" t="s">
        <v>481</v>
      </c>
      <c r="Y50" s="19"/>
    </row>
    <row r="51" spans="1:25" s="39" customFormat="1" x14ac:dyDescent="0.2">
      <c r="A51" s="107" t="s">
        <v>1132</v>
      </c>
      <c r="B51" s="20" t="s">
        <v>483</v>
      </c>
      <c r="C51" s="20" t="s">
        <v>484</v>
      </c>
      <c r="D51" s="20" t="s">
        <v>485</v>
      </c>
      <c r="E51" s="20" t="s">
        <v>358</v>
      </c>
      <c r="F51" s="21" t="s">
        <v>33</v>
      </c>
      <c r="G51" s="21" t="s">
        <v>489</v>
      </c>
      <c r="H51" s="21"/>
      <c r="I51" s="21"/>
      <c r="J51" s="21"/>
      <c r="K51" s="21"/>
      <c r="L51" s="21"/>
      <c r="M51" s="21" t="s">
        <v>47</v>
      </c>
      <c r="N51" s="21" t="s">
        <v>490</v>
      </c>
      <c r="O51" s="21"/>
      <c r="P51" s="30" t="s">
        <v>491</v>
      </c>
      <c r="Q51" s="22" t="s">
        <v>35</v>
      </c>
      <c r="R51" s="13">
        <f t="shared" si="3"/>
        <v>337</v>
      </c>
      <c r="S51" s="32"/>
      <c r="T51" s="56"/>
      <c r="U51" s="16">
        <f t="shared" si="4"/>
        <v>337</v>
      </c>
      <c r="V51" s="49"/>
      <c r="W51" s="49"/>
      <c r="X51" s="49"/>
      <c r="Y51" s="50"/>
    </row>
    <row r="52" spans="1:25" s="39" customFormat="1" x14ac:dyDescent="0.2">
      <c r="A52" s="111" t="s">
        <v>1133</v>
      </c>
      <c r="B52" s="29" t="s">
        <v>492</v>
      </c>
      <c r="C52" s="29" t="s">
        <v>493</v>
      </c>
      <c r="D52" s="29" t="s">
        <v>494</v>
      </c>
      <c r="E52" s="29" t="s">
        <v>153</v>
      </c>
      <c r="F52" s="46" t="s">
        <v>33</v>
      </c>
      <c r="G52" s="46" t="s">
        <v>489</v>
      </c>
      <c r="H52" s="46"/>
      <c r="I52" s="46"/>
      <c r="J52" s="46"/>
      <c r="K52" s="46"/>
      <c r="L52" s="46" t="s">
        <v>46</v>
      </c>
      <c r="M52" s="46" t="s">
        <v>47</v>
      </c>
      <c r="N52" s="46" t="s">
        <v>498</v>
      </c>
      <c r="O52" s="46"/>
      <c r="P52" s="46"/>
      <c r="Q52" s="47" t="s">
        <v>35</v>
      </c>
      <c r="R52" s="13">
        <f t="shared" si="3"/>
        <v>1007</v>
      </c>
      <c r="S52" s="32"/>
      <c r="T52" s="56"/>
      <c r="U52" s="16">
        <f t="shared" si="4"/>
        <v>1007</v>
      </c>
      <c r="V52" s="81"/>
      <c r="W52" s="81"/>
      <c r="X52" s="81"/>
      <c r="Y52" s="82"/>
    </row>
    <row r="53" spans="1:25" s="39" customFormat="1" hidden="1" x14ac:dyDescent="0.2">
      <c r="A53" s="110"/>
      <c r="B53" s="43" t="s">
        <v>499</v>
      </c>
      <c r="C53" s="43" t="s">
        <v>500</v>
      </c>
      <c r="D53" s="43" t="s">
        <v>501</v>
      </c>
      <c r="E53" s="43" t="s">
        <v>502</v>
      </c>
      <c r="F53" s="44" t="s">
        <v>67</v>
      </c>
      <c r="G53" s="44" t="s">
        <v>376</v>
      </c>
      <c r="H53" s="44"/>
      <c r="I53" s="44"/>
      <c r="J53" s="44"/>
      <c r="K53" s="44"/>
      <c r="L53" s="44" t="s">
        <v>46</v>
      </c>
      <c r="M53" s="44" t="s">
        <v>47</v>
      </c>
      <c r="N53" s="44" t="s">
        <v>193</v>
      </c>
      <c r="O53" s="44"/>
      <c r="P53" s="44"/>
      <c r="Q53" s="22" t="s">
        <v>35</v>
      </c>
      <c r="R53" s="13">
        <f t="shared" si="3"/>
        <v>1007</v>
      </c>
      <c r="S53" s="24">
        <v>1007</v>
      </c>
      <c r="U53" s="16">
        <f>R53-S53</f>
        <v>0</v>
      </c>
      <c r="V53" s="28"/>
      <c r="W53" s="28">
        <v>265</v>
      </c>
      <c r="X53" s="28" t="s">
        <v>506</v>
      </c>
      <c r="Y53"/>
    </row>
    <row r="54" spans="1:25" s="39" customFormat="1" hidden="1" x14ac:dyDescent="0.2">
      <c r="A54" s="107"/>
      <c r="B54" s="20" t="s">
        <v>521</v>
      </c>
      <c r="C54" s="20" t="s">
        <v>522</v>
      </c>
      <c r="D54" s="20" t="s">
        <v>485</v>
      </c>
      <c r="E54" s="20" t="s">
        <v>358</v>
      </c>
      <c r="F54" s="21" t="s">
        <v>102</v>
      </c>
      <c r="G54" s="21" t="s">
        <v>262</v>
      </c>
      <c r="H54" s="21" t="s">
        <v>123</v>
      </c>
      <c r="I54" s="21" t="s">
        <v>262</v>
      </c>
      <c r="J54" s="21" t="s">
        <v>35</v>
      </c>
      <c r="K54" s="21"/>
      <c r="L54" s="21" t="s">
        <v>103</v>
      </c>
      <c r="M54" s="21" t="s">
        <v>69</v>
      </c>
      <c r="N54" s="30" t="s">
        <v>263</v>
      </c>
      <c r="O54" s="21"/>
      <c r="P54" s="30" t="s">
        <v>525</v>
      </c>
      <c r="Q54" s="22" t="s">
        <v>35</v>
      </c>
      <c r="R54" s="13">
        <f t="shared" si="3"/>
        <v>1252</v>
      </c>
      <c r="S54" s="23"/>
      <c r="T54" s="24"/>
      <c r="U54" s="16">
        <f>R54-T54</f>
        <v>1252</v>
      </c>
      <c r="V54" s="49"/>
      <c r="W54" s="49"/>
      <c r="X54" s="49"/>
      <c r="Y54" s="50"/>
    </row>
    <row r="55" spans="1:25" hidden="1" x14ac:dyDescent="0.2">
      <c r="A55" s="107"/>
      <c r="B55" s="20" t="s">
        <v>526</v>
      </c>
      <c r="C55" s="20" t="s">
        <v>203</v>
      </c>
      <c r="D55" s="20" t="s">
        <v>196</v>
      </c>
      <c r="E55" s="20" t="s">
        <v>197</v>
      </c>
      <c r="F55" s="21" t="s">
        <v>530</v>
      </c>
      <c r="G55" s="21" t="s">
        <v>135</v>
      </c>
      <c r="H55" s="21" t="s">
        <v>123</v>
      </c>
      <c r="I55" s="21" t="s">
        <v>135</v>
      </c>
      <c r="J55" s="21" t="s">
        <v>35</v>
      </c>
      <c r="K55" s="21" t="s">
        <v>36</v>
      </c>
      <c r="L55" s="21" t="s">
        <v>37</v>
      </c>
      <c r="M55" s="21" t="s">
        <v>38</v>
      </c>
      <c r="N55" s="21" t="s">
        <v>104</v>
      </c>
      <c r="O55" s="21"/>
      <c r="P55" s="21"/>
      <c r="Q55" s="22" t="s">
        <v>35</v>
      </c>
      <c r="R55" s="13">
        <f t="shared" si="3"/>
        <v>1270</v>
      </c>
      <c r="S55" s="23"/>
      <c r="T55" s="24"/>
      <c r="U55" s="16">
        <f>R55-T55</f>
        <v>1270</v>
      </c>
    </row>
    <row r="56" spans="1:25" hidden="1" x14ac:dyDescent="0.2">
      <c r="A56" s="107"/>
      <c r="B56" s="20" t="s">
        <v>526</v>
      </c>
      <c r="C56" s="20" t="s">
        <v>531</v>
      </c>
      <c r="D56" s="20" t="s">
        <v>196</v>
      </c>
      <c r="E56" s="20" t="s">
        <v>197</v>
      </c>
      <c r="F56" s="21" t="s">
        <v>67</v>
      </c>
      <c r="G56" s="21" t="s">
        <v>68</v>
      </c>
      <c r="H56" s="21"/>
      <c r="I56" s="21"/>
      <c r="J56" s="21"/>
      <c r="K56" s="21"/>
      <c r="L56" s="21" t="s">
        <v>46</v>
      </c>
      <c r="M56" s="21" t="s">
        <v>47</v>
      </c>
      <c r="N56" s="21" t="s">
        <v>193</v>
      </c>
      <c r="O56" s="21"/>
      <c r="P56" s="21"/>
      <c r="Q56" s="22" t="s">
        <v>35</v>
      </c>
      <c r="R56" s="13">
        <f t="shared" si="3"/>
        <v>1007</v>
      </c>
      <c r="S56" s="23"/>
      <c r="T56" s="24"/>
      <c r="U56" s="16">
        <f>R56-T56</f>
        <v>1007</v>
      </c>
    </row>
    <row r="57" spans="1:25" hidden="1" x14ac:dyDescent="0.2">
      <c r="A57" s="107"/>
      <c r="B57" s="20" t="s">
        <v>538</v>
      </c>
      <c r="C57" s="20" t="s">
        <v>539</v>
      </c>
      <c r="D57" s="20" t="s">
        <v>540</v>
      </c>
      <c r="E57" s="20" t="s">
        <v>131</v>
      </c>
      <c r="F57" s="21" t="s">
        <v>102</v>
      </c>
      <c r="G57" s="21" t="s">
        <v>135</v>
      </c>
      <c r="H57" s="21"/>
      <c r="I57" s="21"/>
      <c r="J57" s="21"/>
      <c r="K57" s="21"/>
      <c r="L57" s="21" t="s">
        <v>58</v>
      </c>
      <c r="M57" s="21" t="s">
        <v>59</v>
      </c>
      <c r="N57" s="21" t="s">
        <v>104</v>
      </c>
      <c r="O57" s="21" t="s">
        <v>35</v>
      </c>
      <c r="P57" s="21"/>
      <c r="Q57" s="22" t="s">
        <v>35</v>
      </c>
      <c r="R57" s="13">
        <f t="shared" si="3"/>
        <v>1008.5</v>
      </c>
      <c r="S57" s="24">
        <v>1050</v>
      </c>
      <c r="U57" s="16">
        <f>R57-S57</f>
        <v>-41.5</v>
      </c>
      <c r="V57" s="69">
        <v>42846</v>
      </c>
      <c r="W57" s="49">
        <v>12</v>
      </c>
      <c r="X57" s="49" t="s">
        <v>544</v>
      </c>
      <c r="Y57" s="50" t="s">
        <v>545</v>
      </c>
    </row>
    <row r="58" spans="1:25" ht="16" x14ac:dyDescent="0.2">
      <c r="A58" s="109" t="s">
        <v>1134</v>
      </c>
      <c r="B58" s="34" t="s">
        <v>558</v>
      </c>
      <c r="C58" s="34" t="s">
        <v>559</v>
      </c>
      <c r="D58" s="35" t="s">
        <v>96</v>
      </c>
      <c r="E58" s="35" t="s">
        <v>97</v>
      </c>
      <c r="F58" s="36" t="s">
        <v>33</v>
      </c>
      <c r="G58" s="36" t="s">
        <v>552</v>
      </c>
      <c r="H58" s="36" t="s">
        <v>67</v>
      </c>
      <c r="I58" s="36" t="s">
        <v>376</v>
      </c>
      <c r="J58" s="36" t="s">
        <v>35</v>
      </c>
      <c r="K58" s="36" t="s">
        <v>36</v>
      </c>
      <c r="L58" s="36" t="s">
        <v>103</v>
      </c>
      <c r="M58" s="36" t="s">
        <v>69</v>
      </c>
      <c r="N58" s="36" t="s">
        <v>70</v>
      </c>
      <c r="O58" s="36" t="s">
        <v>35</v>
      </c>
      <c r="P58" s="36"/>
      <c r="Q58" s="37" t="s">
        <v>35</v>
      </c>
      <c r="R58" s="13">
        <f t="shared" si="3"/>
        <v>1355.5</v>
      </c>
      <c r="S58" s="23"/>
      <c r="T58" s="24"/>
      <c r="U58" s="16">
        <f>R58-T58</f>
        <v>1355.5</v>
      </c>
      <c r="V58" s="81"/>
      <c r="W58" s="81"/>
      <c r="X58" s="81"/>
      <c r="Y58" s="82"/>
    </row>
    <row r="59" spans="1:25" hidden="1" x14ac:dyDescent="0.2">
      <c r="A59" s="107"/>
      <c r="B59" s="20" t="s">
        <v>563</v>
      </c>
      <c r="C59" s="20" t="s">
        <v>564</v>
      </c>
      <c r="D59" s="20" t="s">
        <v>565</v>
      </c>
      <c r="E59" s="20" t="s">
        <v>465</v>
      </c>
      <c r="F59" s="21" t="s">
        <v>123</v>
      </c>
      <c r="G59" s="21" t="s">
        <v>101</v>
      </c>
      <c r="H59" s="21"/>
      <c r="I59" s="21"/>
      <c r="J59" s="21"/>
      <c r="K59" s="21"/>
      <c r="L59" s="21" t="s">
        <v>58</v>
      </c>
      <c r="M59" s="21" t="s">
        <v>59</v>
      </c>
      <c r="N59" s="21" t="s">
        <v>104</v>
      </c>
      <c r="O59" s="21"/>
      <c r="P59" s="21"/>
      <c r="Q59" s="22" t="s">
        <v>35</v>
      </c>
      <c r="R59" s="13">
        <f t="shared" si="3"/>
        <v>965</v>
      </c>
      <c r="S59" s="23">
        <v>965</v>
      </c>
      <c r="T59" s="24"/>
      <c r="U59" s="16">
        <f>R59-T59</f>
        <v>965</v>
      </c>
      <c r="V59" s="17">
        <v>42845</v>
      </c>
      <c r="W59" s="18">
        <v>3841</v>
      </c>
      <c r="X59" s="18" t="s">
        <v>469</v>
      </c>
      <c r="Y59" s="19"/>
    </row>
    <row r="60" spans="1:25" hidden="1" x14ac:dyDescent="0.2">
      <c r="A60" s="107"/>
      <c r="B60" s="20" t="s">
        <v>569</v>
      </c>
      <c r="C60" s="20" t="s">
        <v>570</v>
      </c>
      <c r="D60" s="20" t="s">
        <v>571</v>
      </c>
      <c r="E60" s="20" t="s">
        <v>572</v>
      </c>
      <c r="F60" s="21" t="s">
        <v>67</v>
      </c>
      <c r="G60" s="21" t="s">
        <v>247</v>
      </c>
      <c r="H60" s="21" t="s">
        <v>102</v>
      </c>
      <c r="I60" s="21" t="s">
        <v>247</v>
      </c>
      <c r="J60" s="21" t="s">
        <v>35</v>
      </c>
      <c r="K60" s="21" t="s">
        <v>36</v>
      </c>
      <c r="L60" s="21"/>
      <c r="M60" s="21" t="s">
        <v>69</v>
      </c>
      <c r="N60" s="21" t="s">
        <v>207</v>
      </c>
      <c r="O60" s="21"/>
      <c r="P60" s="21" t="s">
        <v>575</v>
      </c>
      <c r="Q60" s="22" t="s">
        <v>35</v>
      </c>
      <c r="R60" s="13">
        <f t="shared" si="3"/>
        <v>642</v>
      </c>
      <c r="S60" s="14">
        <v>642</v>
      </c>
      <c r="T60" s="15"/>
      <c r="U60" s="16">
        <f>R60-T60</f>
        <v>642</v>
      </c>
      <c r="V60" s="69">
        <v>42845</v>
      </c>
      <c r="W60" s="49">
        <v>226</v>
      </c>
      <c r="X60" s="49" t="s">
        <v>576</v>
      </c>
      <c r="Y60" s="50"/>
    </row>
    <row r="61" spans="1:25" x14ac:dyDescent="0.2">
      <c r="A61" s="107" t="s">
        <v>1132</v>
      </c>
      <c r="B61" s="20" t="s">
        <v>586</v>
      </c>
      <c r="C61" s="20" t="s">
        <v>587</v>
      </c>
      <c r="D61" s="20" t="s">
        <v>346</v>
      </c>
      <c r="E61" s="20" t="s">
        <v>347</v>
      </c>
      <c r="F61" s="21" t="s">
        <v>33</v>
      </c>
      <c r="G61" s="21" t="s">
        <v>552</v>
      </c>
      <c r="H61" s="21"/>
      <c r="I61" s="21"/>
      <c r="J61" s="21"/>
      <c r="K61" s="21"/>
      <c r="L61" s="21"/>
      <c r="M61" s="21" t="s">
        <v>47</v>
      </c>
      <c r="N61" s="21" t="s">
        <v>86</v>
      </c>
      <c r="O61" s="18"/>
      <c r="P61" s="21" t="s">
        <v>591</v>
      </c>
      <c r="Q61" s="22" t="s">
        <v>35</v>
      </c>
      <c r="R61" s="13">
        <f t="shared" si="3"/>
        <v>337</v>
      </c>
      <c r="S61" s="23">
        <v>337</v>
      </c>
      <c r="T61" s="68"/>
      <c r="U61" s="16">
        <f>R61-S61-T61</f>
        <v>0</v>
      </c>
      <c r="V61" s="69">
        <v>42856</v>
      </c>
      <c r="W61" s="49">
        <v>139</v>
      </c>
      <c r="X61" s="49" t="s">
        <v>352</v>
      </c>
      <c r="Y61" s="50"/>
    </row>
    <row r="62" spans="1:25" x14ac:dyDescent="0.2">
      <c r="A62" s="111" t="s">
        <v>1133</v>
      </c>
      <c r="B62" s="29" t="s">
        <v>577</v>
      </c>
      <c r="C62" s="29" t="s">
        <v>578</v>
      </c>
      <c r="D62" s="29" t="s">
        <v>579</v>
      </c>
      <c r="E62" s="29" t="s">
        <v>580</v>
      </c>
      <c r="F62" s="46" t="s">
        <v>33</v>
      </c>
      <c r="G62" s="46" t="s">
        <v>552</v>
      </c>
      <c r="H62" s="46"/>
      <c r="I62" s="46"/>
      <c r="J62" s="46"/>
      <c r="K62" s="46"/>
      <c r="L62" s="46"/>
      <c r="M62" s="46" t="s">
        <v>47</v>
      </c>
      <c r="N62" s="46" t="s">
        <v>70</v>
      </c>
      <c r="O62" s="46"/>
      <c r="P62" s="46" t="s">
        <v>584</v>
      </c>
      <c r="Q62" s="47" t="s">
        <v>35</v>
      </c>
      <c r="R62" s="13">
        <f t="shared" si="3"/>
        <v>337</v>
      </c>
      <c r="S62" s="23"/>
      <c r="T62" s="24"/>
      <c r="U62" s="16">
        <f>R62-T62</f>
        <v>337</v>
      </c>
      <c r="V62" s="81"/>
      <c r="W62" s="81"/>
      <c r="X62" s="81"/>
      <c r="Y62" s="82" t="s">
        <v>585</v>
      </c>
    </row>
    <row r="63" spans="1:25" hidden="1" x14ac:dyDescent="0.2">
      <c r="A63" s="107"/>
      <c r="B63" s="20" t="s">
        <v>592</v>
      </c>
      <c r="C63" s="20" t="s">
        <v>593</v>
      </c>
      <c r="D63" s="20" t="s">
        <v>464</v>
      </c>
      <c r="E63" s="20" t="s">
        <v>465</v>
      </c>
      <c r="F63" s="21" t="s">
        <v>67</v>
      </c>
      <c r="G63" s="21" t="s">
        <v>101</v>
      </c>
      <c r="H63" s="21"/>
      <c r="I63" s="21"/>
      <c r="J63" s="21" t="s">
        <v>35</v>
      </c>
      <c r="K63" s="21" t="s">
        <v>36</v>
      </c>
      <c r="L63" s="21" t="s">
        <v>103</v>
      </c>
      <c r="M63" s="21" t="s">
        <v>69</v>
      </c>
      <c r="N63" s="21" t="s">
        <v>104</v>
      </c>
      <c r="O63" s="21" t="s">
        <v>35</v>
      </c>
      <c r="P63" s="21" t="s">
        <v>597</v>
      </c>
      <c r="Q63" s="22" t="s">
        <v>35</v>
      </c>
      <c r="R63" s="13">
        <f t="shared" si="3"/>
        <v>1295.5</v>
      </c>
      <c r="S63" s="23">
        <v>1295.5</v>
      </c>
      <c r="T63" s="24">
        <v>43.5</v>
      </c>
      <c r="U63" s="16">
        <f>R63-T63</f>
        <v>1252</v>
      </c>
      <c r="V63" s="17">
        <v>42845</v>
      </c>
      <c r="W63" s="18">
        <v>3841</v>
      </c>
      <c r="X63" s="18" t="s">
        <v>469</v>
      </c>
      <c r="Y63" s="19"/>
    </row>
    <row r="64" spans="1:25" x14ac:dyDescent="0.2">
      <c r="A64" s="120" t="s">
        <v>1134</v>
      </c>
      <c r="B64" s="121" t="s">
        <v>636</v>
      </c>
      <c r="C64" s="121" t="s">
        <v>637</v>
      </c>
      <c r="D64" s="20" t="s">
        <v>405</v>
      </c>
      <c r="E64" s="121" t="s">
        <v>406</v>
      </c>
      <c r="F64" s="122" t="s">
        <v>33</v>
      </c>
      <c r="G64" s="122" t="s">
        <v>376</v>
      </c>
      <c r="H64" s="21" t="s">
        <v>67</v>
      </c>
      <c r="I64" s="21" t="s">
        <v>376</v>
      </c>
      <c r="J64" s="21"/>
      <c r="K64" s="21"/>
      <c r="L64" s="21" t="s">
        <v>103</v>
      </c>
      <c r="M64" s="21" t="s">
        <v>47</v>
      </c>
      <c r="N64" s="21" t="s">
        <v>70</v>
      </c>
      <c r="O64" s="21"/>
      <c r="P64" s="30" t="s">
        <v>641</v>
      </c>
      <c r="Q64" s="22" t="s">
        <v>35</v>
      </c>
      <c r="R64" s="13">
        <f t="shared" si="3"/>
        <v>1067</v>
      </c>
      <c r="S64" s="128">
        <v>1067</v>
      </c>
      <c r="T64" s="18"/>
      <c r="U64" s="16">
        <f>R64-S64</f>
        <v>0</v>
      </c>
      <c r="V64" s="83">
        <v>42832</v>
      </c>
      <c r="W64" s="84">
        <v>631</v>
      </c>
      <c r="X64" s="84" t="s">
        <v>411</v>
      </c>
      <c r="Y64" s="50"/>
    </row>
    <row r="65" spans="1:25" hidden="1" x14ac:dyDescent="0.2">
      <c r="A65" s="111"/>
      <c r="B65" s="29" t="s">
        <v>150</v>
      </c>
      <c r="C65" s="29" t="s">
        <v>605</v>
      </c>
      <c r="D65" s="29" t="s">
        <v>606</v>
      </c>
      <c r="E65" s="29" t="s">
        <v>153</v>
      </c>
      <c r="F65" s="46" t="s">
        <v>206</v>
      </c>
      <c r="G65" s="46" t="s">
        <v>294</v>
      </c>
      <c r="H65" s="46"/>
      <c r="I65" s="46"/>
      <c r="J65" s="46"/>
      <c r="K65" s="46"/>
      <c r="L65" s="46" t="s">
        <v>46</v>
      </c>
      <c r="M65" s="46" t="s">
        <v>47</v>
      </c>
      <c r="N65" s="46" t="s">
        <v>104</v>
      </c>
      <c r="O65" s="46"/>
      <c r="P65" s="46"/>
      <c r="Q65" s="47" t="s">
        <v>35</v>
      </c>
      <c r="R65" s="13">
        <f t="shared" si="3"/>
        <v>1007</v>
      </c>
      <c r="S65" s="23"/>
      <c r="T65" s="24"/>
      <c r="U65" s="16">
        <f>R65-T65</f>
        <v>1007</v>
      </c>
      <c r="V65" s="81"/>
      <c r="W65" s="81"/>
      <c r="X65" s="81"/>
      <c r="Y65" s="82"/>
    </row>
    <row r="66" spans="1:25" hidden="1" x14ac:dyDescent="0.2">
      <c r="A66" s="110"/>
      <c r="B66" s="43" t="s">
        <v>613</v>
      </c>
      <c r="C66" s="43" t="s">
        <v>614</v>
      </c>
      <c r="D66" s="43" t="s">
        <v>615</v>
      </c>
      <c r="E66" s="43" t="s">
        <v>139</v>
      </c>
      <c r="F66" s="44" t="s">
        <v>123</v>
      </c>
      <c r="G66" s="44" t="s">
        <v>294</v>
      </c>
      <c r="H66" s="44"/>
      <c r="I66" s="44"/>
      <c r="J66" s="44"/>
      <c r="K66" s="44"/>
      <c r="L66" s="44"/>
      <c r="M66" s="44" t="s">
        <v>47</v>
      </c>
      <c r="N66" s="44" t="s">
        <v>124</v>
      </c>
      <c r="O66" s="44"/>
      <c r="P66" s="44"/>
      <c r="Q66" s="45" t="s">
        <v>35</v>
      </c>
      <c r="R66" s="13">
        <f t="shared" si="3"/>
        <v>337</v>
      </c>
      <c r="S66" s="14">
        <f>1404-1067</f>
        <v>337</v>
      </c>
      <c r="T66" s="15"/>
      <c r="U66" s="16">
        <f>R66-T66</f>
        <v>337</v>
      </c>
      <c r="V66" s="69">
        <v>42845</v>
      </c>
      <c r="W66" s="49">
        <v>209</v>
      </c>
      <c r="X66" s="49" t="s">
        <v>144</v>
      </c>
      <c r="Y66" s="50"/>
    </row>
    <row r="67" spans="1:25" hidden="1" x14ac:dyDescent="0.2">
      <c r="A67" s="107"/>
      <c r="B67" s="20" t="s">
        <v>619</v>
      </c>
      <c r="C67" s="20" t="s">
        <v>620</v>
      </c>
      <c r="D67" s="20" t="s">
        <v>173</v>
      </c>
      <c r="E67" s="20" t="s">
        <v>174</v>
      </c>
      <c r="F67" s="21" t="s">
        <v>67</v>
      </c>
      <c r="G67" s="21" t="s">
        <v>201</v>
      </c>
      <c r="H67" s="21"/>
      <c r="I67" s="21"/>
      <c r="J67" s="21" t="s">
        <v>35</v>
      </c>
      <c r="K67" s="21" t="s">
        <v>36</v>
      </c>
      <c r="L67" s="21" t="s">
        <v>103</v>
      </c>
      <c r="M67" s="21" t="s">
        <v>69</v>
      </c>
      <c r="N67" s="21" t="s">
        <v>48</v>
      </c>
      <c r="O67" s="21"/>
      <c r="P67" s="21"/>
      <c r="Q67" s="47" t="s">
        <v>35</v>
      </c>
      <c r="R67" s="13">
        <f t="shared" si="3"/>
        <v>1252</v>
      </c>
      <c r="S67" s="14"/>
      <c r="T67" s="15"/>
      <c r="U67" s="16">
        <f>R67-T67</f>
        <v>1252</v>
      </c>
      <c r="V67" s="49"/>
      <c r="W67" s="49"/>
      <c r="X67" s="49"/>
      <c r="Y67" s="50"/>
    </row>
    <row r="68" spans="1:25" x14ac:dyDescent="0.2">
      <c r="A68" s="120" t="s">
        <v>1133</v>
      </c>
      <c r="B68" s="121" t="s">
        <v>598</v>
      </c>
      <c r="C68" s="121" t="s">
        <v>599</v>
      </c>
      <c r="D68" s="58" t="s">
        <v>600</v>
      </c>
      <c r="E68" s="121"/>
      <c r="F68" s="122" t="s">
        <v>33</v>
      </c>
      <c r="G68" s="122" t="s">
        <v>376</v>
      </c>
      <c r="H68" s="21"/>
      <c r="I68" s="21"/>
      <c r="J68" s="21"/>
      <c r="K68" s="21"/>
      <c r="L68" s="21"/>
      <c r="M68" s="21"/>
      <c r="N68" s="21" t="s">
        <v>193</v>
      </c>
      <c r="O68" s="21"/>
      <c r="P68" s="21"/>
      <c r="Q68" s="22" t="s">
        <v>35</v>
      </c>
      <c r="R68" s="13">
        <f t="shared" si="3"/>
        <v>170</v>
      </c>
      <c r="S68" s="40">
        <v>170</v>
      </c>
      <c r="T68" s="49"/>
      <c r="U68" s="16">
        <f>R68-S68</f>
        <v>0</v>
      </c>
      <c r="V68" s="83">
        <v>42837</v>
      </c>
      <c r="W68" s="84">
        <v>256</v>
      </c>
      <c r="X68" s="84" t="s">
        <v>604</v>
      </c>
      <c r="Y68" s="50"/>
    </row>
    <row r="69" spans="1:25" x14ac:dyDescent="0.2">
      <c r="A69" s="111" t="s">
        <v>1133</v>
      </c>
      <c r="B69" s="29" t="s">
        <v>642</v>
      </c>
      <c r="C69" s="29" t="s">
        <v>643</v>
      </c>
      <c r="D69" s="29" t="s">
        <v>644</v>
      </c>
      <c r="E69" s="29" t="s">
        <v>645</v>
      </c>
      <c r="F69" s="46" t="s">
        <v>33</v>
      </c>
      <c r="G69" s="46" t="s">
        <v>127</v>
      </c>
      <c r="H69" s="46"/>
      <c r="I69" s="46"/>
      <c r="J69" s="46"/>
      <c r="K69" s="46" t="s">
        <v>36</v>
      </c>
      <c r="L69" s="46" t="s">
        <v>58</v>
      </c>
      <c r="M69" s="46" t="s">
        <v>59</v>
      </c>
      <c r="N69" s="46" t="s">
        <v>193</v>
      </c>
      <c r="O69" s="46" t="s">
        <v>649</v>
      </c>
      <c r="P69" s="46" t="s">
        <v>650</v>
      </c>
      <c r="Q69" s="47" t="s">
        <v>35</v>
      </c>
      <c r="R69" s="13">
        <f t="shared" si="3"/>
        <v>1068.5</v>
      </c>
      <c r="S69" s="23"/>
      <c r="T69" s="24"/>
      <c r="U69" s="16">
        <f>R69-S69-T69</f>
        <v>1068.5</v>
      </c>
      <c r="V69" s="85"/>
      <c r="W69" s="85"/>
      <c r="X69" s="85"/>
      <c r="Y69" s="82"/>
    </row>
    <row r="70" spans="1:25" hidden="1" x14ac:dyDescent="0.2">
      <c r="A70" s="107"/>
      <c r="B70" s="20" t="s">
        <v>651</v>
      </c>
      <c r="C70" s="20" t="s">
        <v>652</v>
      </c>
      <c r="D70" s="20" t="s">
        <v>81</v>
      </c>
      <c r="E70" s="20" t="s">
        <v>82</v>
      </c>
      <c r="F70" s="21" t="s">
        <v>102</v>
      </c>
      <c r="G70" s="21" t="s">
        <v>201</v>
      </c>
      <c r="H70" s="21" t="s">
        <v>123</v>
      </c>
      <c r="I70" s="21" t="s">
        <v>201</v>
      </c>
      <c r="J70" s="21" t="s">
        <v>35</v>
      </c>
      <c r="K70" s="21" t="s">
        <v>36</v>
      </c>
      <c r="L70" s="21" t="s">
        <v>103</v>
      </c>
      <c r="M70" s="21" t="s">
        <v>69</v>
      </c>
      <c r="N70" s="21" t="s">
        <v>48</v>
      </c>
      <c r="O70" s="21"/>
      <c r="P70" s="21"/>
      <c r="Q70" s="22" t="s">
        <v>35</v>
      </c>
      <c r="R70" s="13">
        <f t="shared" si="3"/>
        <v>1312</v>
      </c>
      <c r="S70" s="23"/>
      <c r="T70" s="24"/>
      <c r="U70" s="16">
        <f>R70-T70</f>
        <v>1312</v>
      </c>
    </row>
    <row r="71" spans="1:25" ht="16" hidden="1" x14ac:dyDescent="0.2">
      <c r="A71" s="109"/>
      <c r="B71" s="34" t="s">
        <v>654</v>
      </c>
      <c r="C71" s="34" t="s">
        <v>655</v>
      </c>
      <c r="D71" s="35" t="s">
        <v>96</v>
      </c>
      <c r="E71" s="35" t="s">
        <v>97</v>
      </c>
      <c r="F71" s="36" t="s">
        <v>67</v>
      </c>
      <c r="G71" s="36" t="s">
        <v>437</v>
      </c>
      <c r="H71" s="36"/>
      <c r="I71" s="36"/>
      <c r="J71" s="36"/>
      <c r="K71" s="36" t="s">
        <v>36</v>
      </c>
      <c r="L71" s="36" t="s">
        <v>46</v>
      </c>
      <c r="M71" s="36" t="s">
        <v>47</v>
      </c>
      <c r="N71" s="36" t="s">
        <v>70</v>
      </c>
      <c r="O71" s="36"/>
      <c r="P71" s="36"/>
      <c r="Q71" s="37" t="s">
        <v>35</v>
      </c>
      <c r="R71" s="13">
        <f t="shared" si="3"/>
        <v>1067</v>
      </c>
      <c r="S71" s="23"/>
      <c r="T71" s="24"/>
      <c r="U71" s="16">
        <f>R71-T71</f>
        <v>1067</v>
      </c>
      <c r="V71" s="81"/>
      <c r="W71" s="81"/>
      <c r="X71" s="81"/>
      <c r="Y71" s="82"/>
    </row>
    <row r="72" spans="1:25" ht="16" hidden="1" x14ac:dyDescent="0.2">
      <c r="A72" s="109"/>
      <c r="B72" s="34" t="s">
        <v>659</v>
      </c>
      <c r="C72" s="34" t="s">
        <v>660</v>
      </c>
      <c r="D72" s="35" t="s">
        <v>96</v>
      </c>
      <c r="E72" s="35" t="s">
        <v>97</v>
      </c>
      <c r="F72" s="36" t="s">
        <v>67</v>
      </c>
      <c r="G72" s="36" t="s">
        <v>135</v>
      </c>
      <c r="H72" s="36"/>
      <c r="I72" s="36"/>
      <c r="J72" s="36" t="s">
        <v>35</v>
      </c>
      <c r="K72" s="36" t="s">
        <v>36</v>
      </c>
      <c r="L72" s="36" t="s">
        <v>103</v>
      </c>
      <c r="M72" s="36" t="s">
        <v>69</v>
      </c>
      <c r="N72" s="36" t="s">
        <v>193</v>
      </c>
      <c r="O72" s="36" t="s">
        <v>35</v>
      </c>
      <c r="P72" s="36"/>
      <c r="Q72" s="37" t="s">
        <v>35</v>
      </c>
      <c r="R72" s="13">
        <f t="shared" si="3"/>
        <v>1295.5</v>
      </c>
      <c r="S72" s="23"/>
      <c r="T72" s="24"/>
      <c r="U72" s="16">
        <f>R72-T72</f>
        <v>1295.5</v>
      </c>
      <c r="V72" s="81"/>
      <c r="W72" s="81"/>
      <c r="X72" s="81"/>
      <c r="Y72" s="82"/>
    </row>
    <row r="73" spans="1:25" hidden="1" x14ac:dyDescent="0.2">
      <c r="A73" s="107"/>
      <c r="B73" s="20">
        <v>0</v>
      </c>
      <c r="C73" s="20" t="s">
        <v>664</v>
      </c>
      <c r="D73" s="20" t="s">
        <v>665</v>
      </c>
      <c r="E73" s="20" t="s">
        <v>267</v>
      </c>
      <c r="F73" s="21" t="s">
        <v>67</v>
      </c>
      <c r="G73" s="21" t="s">
        <v>191</v>
      </c>
      <c r="H73" s="21" t="s">
        <v>102</v>
      </c>
      <c r="I73" s="21" t="s">
        <v>191</v>
      </c>
      <c r="J73" s="21" t="s">
        <v>35</v>
      </c>
      <c r="K73" s="21" t="s">
        <v>36</v>
      </c>
      <c r="L73" s="21"/>
      <c r="M73" s="21" t="s">
        <v>69</v>
      </c>
      <c r="N73" s="21" t="s">
        <v>70</v>
      </c>
      <c r="O73" s="21"/>
      <c r="P73" s="21" t="s">
        <v>265</v>
      </c>
      <c r="Q73" s="22" t="s">
        <v>35</v>
      </c>
      <c r="R73" s="13">
        <f t="shared" si="3"/>
        <v>642</v>
      </c>
      <c r="S73" s="24">
        <v>642</v>
      </c>
      <c r="U73" s="16">
        <f>R73-S73</f>
        <v>0</v>
      </c>
      <c r="V73" s="86">
        <v>42846</v>
      </c>
      <c r="W73" s="28">
        <v>349</v>
      </c>
      <c r="X73" s="28" t="s">
        <v>667</v>
      </c>
    </row>
    <row r="74" spans="1:25" hidden="1" x14ac:dyDescent="0.2">
      <c r="A74" s="107"/>
      <c r="B74" s="20" t="s">
        <v>669</v>
      </c>
      <c r="C74" s="20" t="s">
        <v>670</v>
      </c>
      <c r="D74" s="20" t="s">
        <v>671</v>
      </c>
      <c r="E74" s="20" t="s">
        <v>131</v>
      </c>
      <c r="F74" s="21" t="s">
        <v>67</v>
      </c>
      <c r="G74" s="21" t="s">
        <v>68</v>
      </c>
      <c r="H74" s="21" t="s">
        <v>102</v>
      </c>
      <c r="I74" s="21" t="s">
        <v>68</v>
      </c>
      <c r="J74" s="21" t="s">
        <v>35</v>
      </c>
      <c r="K74" s="21" t="s">
        <v>36</v>
      </c>
      <c r="L74" s="21" t="s">
        <v>103</v>
      </c>
      <c r="M74" s="21" t="s">
        <v>69</v>
      </c>
      <c r="N74" s="21" t="s">
        <v>193</v>
      </c>
      <c r="O74" s="21" t="s">
        <v>35</v>
      </c>
      <c r="P74" s="21"/>
      <c r="Q74" s="47" t="s">
        <v>35</v>
      </c>
      <c r="R74" s="13">
        <f t="shared" si="3"/>
        <v>1355.5</v>
      </c>
      <c r="S74" s="23"/>
      <c r="T74" s="24"/>
      <c r="U74" s="16">
        <f>R74-T74</f>
        <v>1355.5</v>
      </c>
      <c r="V74" s="49"/>
      <c r="W74" s="49"/>
      <c r="X74" s="49"/>
      <c r="Y74" s="50"/>
    </row>
    <row r="75" spans="1:25" hidden="1" x14ac:dyDescent="0.2">
      <c r="A75" s="107"/>
      <c r="B75" s="20" t="s">
        <v>675</v>
      </c>
      <c r="C75" s="20" t="s">
        <v>676</v>
      </c>
      <c r="D75" s="20" t="s">
        <v>677</v>
      </c>
      <c r="E75" s="20" t="s">
        <v>212</v>
      </c>
      <c r="F75" s="21" t="s">
        <v>102</v>
      </c>
      <c r="G75" s="21" t="s">
        <v>191</v>
      </c>
      <c r="H75" s="21" t="s">
        <v>123</v>
      </c>
      <c r="I75" s="21" t="s">
        <v>191</v>
      </c>
      <c r="J75" s="21" t="s">
        <v>35</v>
      </c>
      <c r="K75" s="21"/>
      <c r="L75" s="21" t="s">
        <v>37</v>
      </c>
      <c r="M75" s="21" t="s">
        <v>38</v>
      </c>
      <c r="N75" s="21" t="s">
        <v>70</v>
      </c>
      <c r="O75" s="21"/>
      <c r="P75" s="21" t="s">
        <v>681</v>
      </c>
      <c r="Q75" s="47" t="s">
        <v>35</v>
      </c>
      <c r="R75" s="13">
        <f t="shared" si="3"/>
        <v>1210</v>
      </c>
      <c r="S75" s="24">
        <v>1210</v>
      </c>
      <c r="U75" s="16">
        <f t="shared" ref="U75:U80" si="5">R75-S75</f>
        <v>0</v>
      </c>
      <c r="V75" s="69">
        <v>42849</v>
      </c>
      <c r="W75" s="49">
        <v>1535</v>
      </c>
      <c r="X75" s="49" t="s">
        <v>212</v>
      </c>
      <c r="Y75" s="50"/>
    </row>
    <row r="76" spans="1:25" hidden="1" x14ac:dyDescent="0.2">
      <c r="A76" s="107"/>
      <c r="B76" s="20" t="s">
        <v>682</v>
      </c>
      <c r="C76" s="20" t="s">
        <v>683</v>
      </c>
      <c r="D76" s="20" t="s">
        <v>684</v>
      </c>
      <c r="E76" s="20" t="s">
        <v>63</v>
      </c>
      <c r="F76" s="21" t="s">
        <v>123</v>
      </c>
      <c r="G76" s="21" t="s">
        <v>294</v>
      </c>
      <c r="H76" s="21"/>
      <c r="I76" s="21"/>
      <c r="J76" s="21" t="s">
        <v>35</v>
      </c>
      <c r="K76" s="21"/>
      <c r="L76" s="21"/>
      <c r="M76" s="21" t="s">
        <v>69</v>
      </c>
      <c r="N76" s="21" t="s">
        <v>124</v>
      </c>
      <c r="O76" s="21"/>
      <c r="P76" s="21" t="s">
        <v>71</v>
      </c>
      <c r="Q76" s="22" t="s">
        <v>35</v>
      </c>
      <c r="R76" s="13">
        <f t="shared" si="3"/>
        <v>522</v>
      </c>
      <c r="S76" s="23"/>
      <c r="T76" s="24"/>
      <c r="U76" s="16">
        <f t="shared" si="5"/>
        <v>522</v>
      </c>
      <c r="V76" s="49"/>
      <c r="W76" s="49"/>
      <c r="X76" s="49"/>
      <c r="Y76" s="50"/>
    </row>
    <row r="77" spans="1:25" hidden="1" x14ac:dyDescent="0.2">
      <c r="A77" s="107"/>
      <c r="B77" s="20" t="s">
        <v>688</v>
      </c>
      <c r="C77" s="20" t="s">
        <v>689</v>
      </c>
      <c r="D77" s="20" t="s">
        <v>690</v>
      </c>
      <c r="E77" s="20" t="s">
        <v>446</v>
      </c>
      <c r="F77" s="21" t="s">
        <v>206</v>
      </c>
      <c r="G77" s="21" t="s">
        <v>294</v>
      </c>
      <c r="H77" s="21"/>
      <c r="I77" s="21"/>
      <c r="J77" s="21"/>
      <c r="K77" s="21"/>
      <c r="L77" s="21"/>
      <c r="M77" s="21" t="s">
        <v>192</v>
      </c>
      <c r="N77" s="21" t="s">
        <v>104</v>
      </c>
      <c r="O77" s="21"/>
      <c r="P77" s="21"/>
      <c r="Q77" s="88"/>
      <c r="R77" s="13">
        <f>IF(F77="",0,110)+IF(H77="",0,60)+(IF(J77="",0,60)+IF(K77="",0,60)+(IF(M77="Non",0,(IF(M77="24 au 26 mai (2 nuits)",84,(IF(M77="25 au 29 mai (4 nuits)",167,(IF(M77="25 au 1 juin (7 nuits)",292,(IF(M77="26 au 29 mai (3 nuits)",125,(IF(M77="26 au 1 juin (6 nuits)",250)))))))))))))+IF(L77="",0,(IF(L77="Non",0,670)))+IF(N77="",0,60)+IF(O77="",0,(IF(L77="Non",0,43.5)))-42</f>
        <v>212</v>
      </c>
      <c r="S77" s="23"/>
      <c r="T77" s="24"/>
      <c r="U77" s="16">
        <f t="shared" si="5"/>
        <v>212</v>
      </c>
    </row>
    <row r="78" spans="1:25" hidden="1" x14ac:dyDescent="0.2">
      <c r="A78" s="107"/>
      <c r="B78" s="20" t="s">
        <v>716</v>
      </c>
      <c r="C78" s="20" t="s">
        <v>296</v>
      </c>
      <c r="D78" s="20" t="s">
        <v>717</v>
      </c>
      <c r="E78" s="20" t="s">
        <v>63</v>
      </c>
      <c r="F78" s="21" t="s">
        <v>102</v>
      </c>
      <c r="G78" s="21" t="s">
        <v>247</v>
      </c>
      <c r="H78" s="21"/>
      <c r="I78" s="21"/>
      <c r="J78" s="21"/>
      <c r="K78" s="21"/>
      <c r="L78" s="21"/>
      <c r="M78" s="21" t="s">
        <v>47</v>
      </c>
      <c r="N78" s="21" t="s">
        <v>86</v>
      </c>
      <c r="O78" s="21"/>
      <c r="P78" s="21" t="s">
        <v>721</v>
      </c>
      <c r="Q78" s="22" t="s">
        <v>35</v>
      </c>
      <c r="R78" s="13">
        <f t="shared" ref="R78:R102" si="6">IF(F78="",0,110)+IF(H78="",0,60)+(IF(J78="",0,60)+IF(K78="",0,60)+(IF(M78="Non",0,(IF(M78="24 au 26 mai (2 nuits)",84,(IF(M78="25 au 29 mai (4 nuits)",167,(IF(M78="25 au 1 juin (7 nuits)",292,(IF(M78="26 au 29 mai (3 nuits)",125,(IF(M78="26 au 1 juin (6 nuits)",250)))))))))))))+IF(L78="",0,(IF(L78="Non",0,670)))+IF(N78="",0,60)+IF(O78="",0,(IF(L78="Non",0,43.5)))</f>
        <v>337</v>
      </c>
      <c r="S78" s="23"/>
      <c r="T78" s="24"/>
      <c r="U78" s="16">
        <f t="shared" si="5"/>
        <v>337</v>
      </c>
      <c r="V78" s="49"/>
      <c r="W78" s="49"/>
      <c r="X78" s="49"/>
      <c r="Y78" s="50"/>
    </row>
    <row r="79" spans="1:25" hidden="1" x14ac:dyDescent="0.2">
      <c r="A79" s="107"/>
      <c r="B79" s="20" t="s">
        <v>722</v>
      </c>
      <c r="C79" s="20" t="s">
        <v>539</v>
      </c>
      <c r="D79" s="20" t="s">
        <v>723</v>
      </c>
      <c r="E79" s="20" t="s">
        <v>108</v>
      </c>
      <c r="F79" s="21" t="s">
        <v>67</v>
      </c>
      <c r="G79" s="21" t="s">
        <v>122</v>
      </c>
      <c r="H79" s="21"/>
      <c r="I79" s="21"/>
      <c r="J79" s="21"/>
      <c r="K79" s="21"/>
      <c r="L79" s="59"/>
      <c r="M79" s="59" t="s">
        <v>192</v>
      </c>
      <c r="N79" s="21" t="s">
        <v>104</v>
      </c>
      <c r="O79" s="21"/>
      <c r="P79" s="21" t="s">
        <v>727</v>
      </c>
      <c r="Q79" s="22" t="s">
        <v>35</v>
      </c>
      <c r="R79" s="13">
        <f t="shared" si="6"/>
        <v>254</v>
      </c>
      <c r="S79" s="89">
        <v>254</v>
      </c>
      <c r="U79" s="16">
        <f t="shared" si="5"/>
        <v>0</v>
      </c>
      <c r="V79" s="83">
        <v>42835</v>
      </c>
      <c r="W79" s="84">
        <v>451</v>
      </c>
      <c r="X79" s="84" t="s">
        <v>114</v>
      </c>
      <c r="Y79" s="50"/>
    </row>
    <row r="80" spans="1:25" hidden="1" x14ac:dyDescent="0.2">
      <c r="A80" s="107"/>
      <c r="B80" s="20" t="s">
        <v>735</v>
      </c>
      <c r="C80" s="20" t="s">
        <v>736</v>
      </c>
      <c r="D80" s="20" t="s">
        <v>737</v>
      </c>
      <c r="E80" s="20" t="s">
        <v>738</v>
      </c>
      <c r="F80" s="21" t="s">
        <v>67</v>
      </c>
      <c r="G80" s="21" t="s">
        <v>135</v>
      </c>
      <c r="H80" s="21"/>
      <c r="I80" s="21"/>
      <c r="J80" s="21"/>
      <c r="K80" s="21" t="s">
        <v>36</v>
      </c>
      <c r="L80" s="21" t="s">
        <v>649</v>
      </c>
      <c r="M80" s="21" t="s">
        <v>47</v>
      </c>
      <c r="N80" s="21" t="s">
        <v>104</v>
      </c>
      <c r="O80" s="21"/>
      <c r="P80" s="21" t="s">
        <v>742</v>
      </c>
      <c r="Q80" s="22" t="s">
        <v>35</v>
      </c>
      <c r="R80" s="13">
        <f t="shared" si="6"/>
        <v>397</v>
      </c>
      <c r="S80" s="24">
        <v>457</v>
      </c>
      <c r="U80" s="16">
        <f t="shared" si="5"/>
        <v>-60</v>
      </c>
      <c r="V80" s="86">
        <v>42842</v>
      </c>
      <c r="W80" s="28">
        <v>626</v>
      </c>
      <c r="X80" s="28" t="s">
        <v>743</v>
      </c>
      <c r="Y80" t="s">
        <v>702</v>
      </c>
    </row>
    <row r="81" spans="1:25" x14ac:dyDescent="0.2">
      <c r="A81" s="120" t="s">
        <v>1133</v>
      </c>
      <c r="B81" s="121" t="s">
        <v>744</v>
      </c>
      <c r="C81" s="121" t="s">
        <v>745</v>
      </c>
      <c r="D81" s="20" t="s">
        <v>173</v>
      </c>
      <c r="E81" s="121" t="s">
        <v>174</v>
      </c>
      <c r="F81" s="122" t="s">
        <v>33</v>
      </c>
      <c r="G81" s="122" t="s">
        <v>437</v>
      </c>
      <c r="H81" s="21"/>
      <c r="I81" s="21"/>
      <c r="J81" s="21"/>
      <c r="K81" s="21"/>
      <c r="L81" s="21" t="s">
        <v>46</v>
      </c>
      <c r="M81" s="21" t="s">
        <v>47</v>
      </c>
      <c r="N81" s="21" t="s">
        <v>70</v>
      </c>
      <c r="O81" s="21"/>
      <c r="P81" s="21"/>
      <c r="Q81" s="47" t="s">
        <v>35</v>
      </c>
      <c r="R81" s="13">
        <f t="shared" si="6"/>
        <v>1007</v>
      </c>
      <c r="S81" s="24"/>
      <c r="T81" s="82"/>
      <c r="U81" s="16">
        <f>R81-T81</f>
        <v>1007</v>
      </c>
      <c r="V81" s="49"/>
      <c r="W81" s="49"/>
      <c r="X81" s="49"/>
      <c r="Y81" s="50"/>
    </row>
    <row r="82" spans="1:25" hidden="1" x14ac:dyDescent="0.2">
      <c r="A82" s="107"/>
      <c r="B82" s="20" t="s">
        <v>753</v>
      </c>
      <c r="C82" s="20" t="s">
        <v>554</v>
      </c>
      <c r="D82" s="20" t="s">
        <v>754</v>
      </c>
      <c r="E82" s="20" t="s">
        <v>212</v>
      </c>
      <c r="F82" s="21" t="s">
        <v>67</v>
      </c>
      <c r="G82" s="21" t="s">
        <v>68</v>
      </c>
      <c r="H82" s="21"/>
      <c r="I82" s="21"/>
      <c r="J82" s="21"/>
      <c r="K82" s="21" t="s">
        <v>36</v>
      </c>
      <c r="L82" s="21" t="s">
        <v>46</v>
      </c>
      <c r="M82" s="21" t="s">
        <v>47</v>
      </c>
      <c r="N82" s="21" t="s">
        <v>193</v>
      </c>
      <c r="O82" s="21"/>
      <c r="P82" s="21" t="s">
        <v>758</v>
      </c>
      <c r="Q82" s="22" t="s">
        <v>35</v>
      </c>
      <c r="R82" s="13">
        <f t="shared" si="6"/>
        <v>1067</v>
      </c>
      <c r="S82" s="24">
        <v>1067</v>
      </c>
      <c r="U82" s="16">
        <f>R82-S82</f>
        <v>0</v>
      </c>
      <c r="V82" s="69">
        <v>42849</v>
      </c>
      <c r="W82" s="49">
        <v>1535</v>
      </c>
      <c r="X82" s="49" t="s">
        <v>212</v>
      </c>
      <c r="Y82" s="50"/>
    </row>
    <row r="83" spans="1:25" hidden="1" x14ac:dyDescent="0.2">
      <c r="A83" s="107"/>
      <c r="B83" s="20" t="s">
        <v>759</v>
      </c>
      <c r="C83" s="20" t="s">
        <v>760</v>
      </c>
      <c r="D83" s="20" t="s">
        <v>761</v>
      </c>
      <c r="E83" s="20" t="s">
        <v>63</v>
      </c>
      <c r="F83" s="21" t="s">
        <v>67</v>
      </c>
      <c r="G83" s="21" t="s">
        <v>191</v>
      </c>
      <c r="H83" s="21"/>
      <c r="I83" s="21"/>
      <c r="J83" s="21" t="s">
        <v>35</v>
      </c>
      <c r="K83" s="21"/>
      <c r="L83" s="21"/>
      <c r="M83" s="21" t="s">
        <v>69</v>
      </c>
      <c r="N83" s="21" t="s">
        <v>70</v>
      </c>
      <c r="O83" s="21"/>
      <c r="P83" s="21" t="s">
        <v>765</v>
      </c>
      <c r="Q83" s="22" t="s">
        <v>35</v>
      </c>
      <c r="R83" s="13">
        <f t="shared" si="6"/>
        <v>522</v>
      </c>
      <c r="S83" s="24">
        <v>524</v>
      </c>
      <c r="U83" s="16">
        <f>R83-S83</f>
        <v>-2</v>
      </c>
      <c r="V83" s="86">
        <v>42849</v>
      </c>
      <c r="W83" s="28">
        <v>90</v>
      </c>
      <c r="X83" s="28" t="s">
        <v>766</v>
      </c>
    </row>
    <row r="84" spans="1:25" hidden="1" x14ac:dyDescent="0.2">
      <c r="A84" s="107"/>
      <c r="B84" s="20" t="s">
        <v>767</v>
      </c>
      <c r="C84" s="20" t="s">
        <v>768</v>
      </c>
      <c r="D84" s="20" t="s">
        <v>769</v>
      </c>
      <c r="E84" s="20" t="s">
        <v>770</v>
      </c>
      <c r="F84" s="21" t="s">
        <v>67</v>
      </c>
      <c r="G84" s="21" t="s">
        <v>57</v>
      </c>
      <c r="H84" s="21"/>
      <c r="I84" s="21"/>
      <c r="J84" s="21"/>
      <c r="K84" s="21" t="s">
        <v>36</v>
      </c>
      <c r="L84" s="21" t="s">
        <v>46</v>
      </c>
      <c r="M84" s="21" t="s">
        <v>47</v>
      </c>
      <c r="N84" s="21" t="s">
        <v>48</v>
      </c>
      <c r="O84" s="21" t="s">
        <v>35</v>
      </c>
      <c r="P84" s="21"/>
      <c r="Q84" s="22" t="s">
        <v>35</v>
      </c>
      <c r="R84" s="13">
        <f t="shared" si="6"/>
        <v>1110.5</v>
      </c>
      <c r="S84" s="24">
        <v>1110.5</v>
      </c>
      <c r="U84" s="16">
        <f>R84-S84</f>
        <v>0</v>
      </c>
      <c r="V84" s="69">
        <v>42838</v>
      </c>
      <c r="W84" s="49">
        <v>499</v>
      </c>
      <c r="X84" s="49" t="s">
        <v>774</v>
      </c>
      <c r="Y84" s="50" t="s">
        <v>775</v>
      </c>
    </row>
    <row r="85" spans="1:25" hidden="1" x14ac:dyDescent="0.2">
      <c r="A85" s="107"/>
      <c r="B85" s="20" t="s">
        <v>776</v>
      </c>
      <c r="C85" s="20" t="s">
        <v>777</v>
      </c>
      <c r="D85" s="20" t="s">
        <v>778</v>
      </c>
      <c r="E85" s="20" t="s">
        <v>779</v>
      </c>
      <c r="F85" s="21" t="s">
        <v>67</v>
      </c>
      <c r="G85" s="21" t="s">
        <v>112</v>
      </c>
      <c r="H85" s="21" t="s">
        <v>102</v>
      </c>
      <c r="I85" s="21" t="s">
        <v>112</v>
      </c>
      <c r="J85" s="21" t="s">
        <v>35</v>
      </c>
      <c r="K85" s="21"/>
      <c r="L85" s="21" t="s">
        <v>103</v>
      </c>
      <c r="M85" s="21" t="s">
        <v>69</v>
      </c>
      <c r="N85" s="21" t="s">
        <v>48</v>
      </c>
      <c r="O85" s="21" t="s">
        <v>35</v>
      </c>
      <c r="P85" s="21" t="s">
        <v>783</v>
      </c>
      <c r="Q85" s="22" t="s">
        <v>35</v>
      </c>
      <c r="R85" s="13">
        <f t="shared" si="6"/>
        <v>1295.5</v>
      </c>
      <c r="S85" s="24">
        <v>1355.5</v>
      </c>
      <c r="U85" s="16">
        <f>R85-S85</f>
        <v>-60</v>
      </c>
      <c r="V85" s="86">
        <v>42845</v>
      </c>
      <c r="W85" s="28">
        <v>4</v>
      </c>
      <c r="X85" s="28" t="s">
        <v>784</v>
      </c>
      <c r="Y85" t="s">
        <v>775</v>
      </c>
    </row>
    <row r="86" spans="1:25" hidden="1" x14ac:dyDescent="0.2">
      <c r="A86" s="107"/>
      <c r="B86" s="20" t="s">
        <v>785</v>
      </c>
      <c r="C86" s="20" t="s">
        <v>786</v>
      </c>
      <c r="D86" s="20" t="s">
        <v>787</v>
      </c>
      <c r="E86" s="20" t="s">
        <v>788</v>
      </c>
      <c r="F86" s="21" t="s">
        <v>102</v>
      </c>
      <c r="G86" s="21" t="s">
        <v>101</v>
      </c>
      <c r="H86" s="21" t="s">
        <v>123</v>
      </c>
      <c r="I86" s="21" t="s">
        <v>101</v>
      </c>
      <c r="J86" s="21" t="s">
        <v>35</v>
      </c>
      <c r="K86" s="21"/>
      <c r="L86" s="21" t="s">
        <v>103</v>
      </c>
      <c r="M86" s="21" t="s">
        <v>69</v>
      </c>
      <c r="N86" s="21" t="s">
        <v>104</v>
      </c>
      <c r="O86" s="21" t="s">
        <v>35</v>
      </c>
      <c r="P86" s="21" t="s">
        <v>792</v>
      </c>
      <c r="Q86" s="22" t="s">
        <v>35</v>
      </c>
      <c r="R86" s="13">
        <f t="shared" si="6"/>
        <v>1295.5</v>
      </c>
      <c r="S86" s="14">
        <v>1295</v>
      </c>
      <c r="T86" s="15"/>
      <c r="U86" s="16">
        <f t="shared" ref="U86:U95" si="7">R86-T86</f>
        <v>1295.5</v>
      </c>
      <c r="V86" s="69">
        <v>42838</v>
      </c>
      <c r="W86" s="49">
        <v>9</v>
      </c>
      <c r="X86" s="49" t="s">
        <v>790</v>
      </c>
      <c r="Y86" s="50"/>
    </row>
    <row r="87" spans="1:25" ht="16" hidden="1" x14ac:dyDescent="0.2">
      <c r="A87" s="109"/>
      <c r="B87" s="34" t="s">
        <v>793</v>
      </c>
      <c r="C87" s="34" t="s">
        <v>125</v>
      </c>
      <c r="D87" s="35" t="s">
        <v>96</v>
      </c>
      <c r="E87" s="35" t="s">
        <v>97</v>
      </c>
      <c r="F87" s="36" t="s">
        <v>123</v>
      </c>
      <c r="G87" s="36" t="s">
        <v>135</v>
      </c>
      <c r="H87" s="36"/>
      <c r="I87" s="36"/>
      <c r="J87" s="36" t="s">
        <v>35</v>
      </c>
      <c r="K87" s="36" t="s">
        <v>36</v>
      </c>
      <c r="L87" s="36" t="s">
        <v>103</v>
      </c>
      <c r="M87" s="36" t="s">
        <v>69</v>
      </c>
      <c r="N87" s="36" t="s">
        <v>193</v>
      </c>
      <c r="O87" s="36" t="s">
        <v>35</v>
      </c>
      <c r="P87" s="36"/>
      <c r="Q87" s="22" t="s">
        <v>35</v>
      </c>
      <c r="R87" s="13">
        <f t="shared" si="6"/>
        <v>1295.5</v>
      </c>
      <c r="S87" s="23"/>
      <c r="T87" s="24"/>
      <c r="U87" s="16">
        <f t="shared" si="7"/>
        <v>1295.5</v>
      </c>
      <c r="V87" s="81"/>
      <c r="W87" s="81"/>
      <c r="X87" s="81"/>
      <c r="Y87" s="82"/>
    </row>
    <row r="88" spans="1:25" x14ac:dyDescent="0.2">
      <c r="A88" s="120" t="s">
        <v>1133</v>
      </c>
      <c r="B88" s="121" t="s">
        <v>797</v>
      </c>
      <c r="C88" s="121" t="s">
        <v>798</v>
      </c>
      <c r="D88" s="29" t="s">
        <v>799</v>
      </c>
      <c r="E88" s="121" t="s">
        <v>234</v>
      </c>
      <c r="F88" s="122" t="s">
        <v>33</v>
      </c>
      <c r="G88" s="122" t="s">
        <v>437</v>
      </c>
      <c r="H88" s="46"/>
      <c r="I88" s="46"/>
      <c r="J88" s="46"/>
      <c r="K88" s="46"/>
      <c r="L88" s="46" t="s">
        <v>46</v>
      </c>
      <c r="M88" s="46" t="s">
        <v>47</v>
      </c>
      <c r="N88" s="46" t="s">
        <v>70</v>
      </c>
      <c r="O88" s="46" t="s">
        <v>35</v>
      </c>
      <c r="P88" s="54" t="s">
        <v>803</v>
      </c>
      <c r="Q88" s="47" t="s">
        <v>35</v>
      </c>
      <c r="R88" s="13">
        <f t="shared" si="6"/>
        <v>1050.5</v>
      </c>
      <c r="S88" s="23"/>
      <c r="T88" s="24"/>
      <c r="U88" s="16">
        <f t="shared" si="7"/>
        <v>1050.5</v>
      </c>
      <c r="V88" s="85"/>
      <c r="W88" s="85"/>
      <c r="X88" s="85"/>
      <c r="Y88" s="82"/>
    </row>
    <row r="89" spans="1:25" hidden="1" x14ac:dyDescent="0.2">
      <c r="A89" s="107"/>
      <c r="B89" s="20" t="s">
        <v>316</v>
      </c>
      <c r="C89" s="20" t="s">
        <v>804</v>
      </c>
      <c r="D89" s="20" t="s">
        <v>805</v>
      </c>
      <c r="E89" s="20" t="s">
        <v>806</v>
      </c>
      <c r="F89" s="21" t="s">
        <v>102</v>
      </c>
      <c r="G89" s="21" t="s">
        <v>223</v>
      </c>
      <c r="H89" s="21" t="s">
        <v>123</v>
      </c>
      <c r="I89" s="21" t="s">
        <v>223</v>
      </c>
      <c r="J89" s="21" t="s">
        <v>35</v>
      </c>
      <c r="K89" s="21"/>
      <c r="L89" s="21" t="s">
        <v>37</v>
      </c>
      <c r="M89" s="21" t="s">
        <v>38</v>
      </c>
      <c r="N89" s="21" t="s">
        <v>86</v>
      </c>
      <c r="O89" s="21" t="s">
        <v>35</v>
      </c>
      <c r="P89" s="21"/>
      <c r="Q89" s="22" t="s">
        <v>35</v>
      </c>
      <c r="R89" s="13">
        <f t="shared" si="6"/>
        <v>1253.5</v>
      </c>
      <c r="S89" s="23"/>
      <c r="T89" s="24"/>
      <c r="U89" s="16">
        <f t="shared" si="7"/>
        <v>1253.5</v>
      </c>
    </row>
    <row r="90" spans="1:25" hidden="1" x14ac:dyDescent="0.2">
      <c r="A90" s="107"/>
      <c r="B90" s="20" t="s">
        <v>316</v>
      </c>
      <c r="C90" s="20" t="s">
        <v>810</v>
      </c>
      <c r="D90" s="20" t="s">
        <v>196</v>
      </c>
      <c r="E90" s="20" t="s">
        <v>197</v>
      </c>
      <c r="F90" s="21" t="s">
        <v>67</v>
      </c>
      <c r="G90" s="21" t="s">
        <v>135</v>
      </c>
      <c r="H90" s="21"/>
      <c r="I90" s="21"/>
      <c r="J90" s="21"/>
      <c r="K90" s="21"/>
      <c r="L90" s="21" t="s">
        <v>46</v>
      </c>
      <c r="M90" s="21" t="s">
        <v>47</v>
      </c>
      <c r="N90" s="21" t="s">
        <v>104</v>
      </c>
      <c r="O90" s="21"/>
      <c r="P90" s="21"/>
      <c r="Q90" s="22" t="s">
        <v>35</v>
      </c>
      <c r="R90" s="13">
        <f t="shared" si="6"/>
        <v>1007</v>
      </c>
      <c r="S90" s="23"/>
      <c r="T90" s="24"/>
      <c r="U90" s="16">
        <f t="shared" si="7"/>
        <v>1007</v>
      </c>
    </row>
    <row r="91" spans="1:25" ht="16" hidden="1" x14ac:dyDescent="0.2">
      <c r="A91" s="114"/>
      <c r="B91" s="20" t="s">
        <v>813</v>
      </c>
      <c r="C91" s="20" t="s">
        <v>814</v>
      </c>
      <c r="D91" s="90" t="s">
        <v>815</v>
      </c>
      <c r="E91" s="20" t="s">
        <v>816</v>
      </c>
      <c r="F91" s="21" t="s">
        <v>67</v>
      </c>
      <c r="G91" s="21" t="s">
        <v>122</v>
      </c>
      <c r="H91" s="21"/>
      <c r="I91" s="21"/>
      <c r="J91" s="21"/>
      <c r="K91" s="21"/>
      <c r="L91" s="21"/>
      <c r="M91" s="21" t="s">
        <v>47</v>
      </c>
      <c r="N91" s="21" t="s">
        <v>124</v>
      </c>
      <c r="O91" s="21"/>
      <c r="P91" s="21"/>
      <c r="Q91" s="22" t="s">
        <v>35</v>
      </c>
      <c r="R91" s="13">
        <f t="shared" si="6"/>
        <v>337</v>
      </c>
      <c r="S91" s="23"/>
      <c r="T91" s="24"/>
      <c r="U91" s="16">
        <f t="shared" si="7"/>
        <v>337</v>
      </c>
    </row>
    <row r="92" spans="1:25" hidden="1" x14ac:dyDescent="0.2">
      <c r="A92" s="107"/>
      <c r="B92" s="20" t="s">
        <v>820</v>
      </c>
      <c r="C92" s="20" t="s">
        <v>821</v>
      </c>
      <c r="D92" s="20" t="s">
        <v>822</v>
      </c>
      <c r="E92" s="20" t="s">
        <v>131</v>
      </c>
      <c r="F92" s="59" t="s">
        <v>102</v>
      </c>
      <c r="G92" s="59" t="s">
        <v>334</v>
      </c>
      <c r="H92" s="59" t="s">
        <v>123</v>
      </c>
      <c r="I92" s="59" t="s">
        <v>334</v>
      </c>
      <c r="J92" s="59" t="s">
        <v>35</v>
      </c>
      <c r="K92" s="59"/>
      <c r="L92" s="59" t="s">
        <v>37</v>
      </c>
      <c r="M92" s="59" t="s">
        <v>38</v>
      </c>
      <c r="N92" s="59" t="s">
        <v>124</v>
      </c>
      <c r="O92" s="59"/>
      <c r="P92" s="59"/>
      <c r="Q92" s="88"/>
      <c r="R92" s="13">
        <f t="shared" si="6"/>
        <v>1210</v>
      </c>
      <c r="S92" s="23"/>
      <c r="T92" s="24"/>
      <c r="U92" s="16">
        <f t="shared" si="7"/>
        <v>1210</v>
      </c>
      <c r="V92" s="49"/>
      <c r="W92" s="49"/>
      <c r="X92" s="49"/>
      <c r="Y92" s="50"/>
    </row>
    <row r="93" spans="1:25" hidden="1" x14ac:dyDescent="0.2">
      <c r="A93" s="108"/>
      <c r="B93" s="20" t="s">
        <v>826</v>
      </c>
      <c r="C93" s="20" t="s">
        <v>827</v>
      </c>
      <c r="D93" s="20" t="s">
        <v>828</v>
      </c>
      <c r="E93" s="20" t="s">
        <v>446</v>
      </c>
      <c r="F93" s="21" t="s">
        <v>123</v>
      </c>
      <c r="G93" s="21" t="s">
        <v>201</v>
      </c>
      <c r="H93" s="21"/>
      <c r="I93" s="21"/>
      <c r="J93" s="21"/>
      <c r="K93" s="21"/>
      <c r="L93" s="21" t="s">
        <v>58</v>
      </c>
      <c r="M93" s="21" t="s">
        <v>59</v>
      </c>
      <c r="N93" s="21" t="s">
        <v>48</v>
      </c>
      <c r="O93" s="21"/>
      <c r="P93" s="21"/>
      <c r="Q93" s="22" t="s">
        <v>35</v>
      </c>
      <c r="R93" s="13">
        <f t="shared" si="6"/>
        <v>965</v>
      </c>
      <c r="S93" s="23"/>
      <c r="T93" s="24"/>
      <c r="U93" s="16">
        <f t="shared" si="7"/>
        <v>965</v>
      </c>
      <c r="V93" s="49"/>
      <c r="W93" s="49"/>
      <c r="X93" s="49"/>
      <c r="Y93" s="50"/>
    </row>
    <row r="94" spans="1:25" hidden="1" x14ac:dyDescent="0.2">
      <c r="A94" s="111"/>
      <c r="B94" s="29" t="s">
        <v>832</v>
      </c>
      <c r="C94" s="29" t="s">
        <v>833</v>
      </c>
      <c r="D94" s="29" t="s">
        <v>834</v>
      </c>
      <c r="E94" s="29" t="s">
        <v>835</v>
      </c>
      <c r="F94" s="46" t="s">
        <v>67</v>
      </c>
      <c r="G94" s="46" t="s">
        <v>247</v>
      </c>
      <c r="H94" s="46"/>
      <c r="I94" s="46"/>
      <c r="J94" s="46"/>
      <c r="K94" s="46"/>
      <c r="L94" s="46"/>
      <c r="M94" s="46" t="s">
        <v>192</v>
      </c>
      <c r="N94" s="46" t="s">
        <v>207</v>
      </c>
      <c r="O94" s="46"/>
      <c r="P94" s="46" t="s">
        <v>838</v>
      </c>
      <c r="Q94" s="22" t="s">
        <v>35</v>
      </c>
      <c r="R94" s="13">
        <f t="shared" si="6"/>
        <v>254</v>
      </c>
      <c r="S94" s="23"/>
      <c r="T94" s="24"/>
      <c r="U94" s="16">
        <f t="shared" si="7"/>
        <v>254</v>
      </c>
      <c r="V94" s="81"/>
      <c r="W94" s="81"/>
      <c r="X94" s="81"/>
      <c r="Y94" s="82" t="s">
        <v>839</v>
      </c>
    </row>
    <row r="95" spans="1:25" hidden="1" x14ac:dyDescent="0.2">
      <c r="A95" s="107"/>
      <c r="B95" s="20" t="s">
        <v>846</v>
      </c>
      <c r="C95" s="20" t="s">
        <v>847</v>
      </c>
      <c r="D95" s="20" t="s">
        <v>81</v>
      </c>
      <c r="E95" s="20" t="s">
        <v>82</v>
      </c>
      <c r="F95" s="21" t="s">
        <v>102</v>
      </c>
      <c r="G95" s="21" t="s">
        <v>223</v>
      </c>
      <c r="H95" s="21" t="s">
        <v>123</v>
      </c>
      <c r="I95" s="21" t="s">
        <v>223</v>
      </c>
      <c r="J95" s="21" t="s">
        <v>35</v>
      </c>
      <c r="K95" s="21" t="s">
        <v>36</v>
      </c>
      <c r="L95" s="21" t="s">
        <v>103</v>
      </c>
      <c r="M95" s="21" t="s">
        <v>69</v>
      </c>
      <c r="N95" s="21" t="s">
        <v>86</v>
      </c>
      <c r="O95" s="21"/>
      <c r="P95" s="21"/>
      <c r="Q95" s="88"/>
      <c r="R95" s="13">
        <f t="shared" si="6"/>
        <v>1312</v>
      </c>
      <c r="S95" s="23"/>
      <c r="T95" s="24"/>
      <c r="U95" s="16">
        <f t="shared" si="7"/>
        <v>1312</v>
      </c>
    </row>
    <row r="96" spans="1:25" hidden="1" x14ac:dyDescent="0.2">
      <c r="A96" s="107"/>
      <c r="B96" s="20" t="s">
        <v>849</v>
      </c>
      <c r="C96" s="20" t="s">
        <v>850</v>
      </c>
      <c r="D96" s="20" t="s">
        <v>851</v>
      </c>
      <c r="E96" s="20" t="s">
        <v>852</v>
      </c>
      <c r="F96" s="21" t="s">
        <v>206</v>
      </c>
      <c r="G96" s="21" t="s">
        <v>101</v>
      </c>
      <c r="H96" s="21"/>
      <c r="I96" s="21"/>
      <c r="J96" s="21"/>
      <c r="K96" s="21" t="s">
        <v>36</v>
      </c>
      <c r="L96" s="21" t="s">
        <v>46</v>
      </c>
      <c r="M96" s="21" t="s">
        <v>47</v>
      </c>
      <c r="N96" s="21" t="s">
        <v>193</v>
      </c>
      <c r="O96" s="21"/>
      <c r="P96" s="21"/>
      <c r="Q96" s="22" t="s">
        <v>35</v>
      </c>
      <c r="R96" s="13">
        <f t="shared" si="6"/>
        <v>1067</v>
      </c>
      <c r="S96" s="24">
        <f>3111-1067-1067</f>
        <v>977</v>
      </c>
      <c r="U96" s="16">
        <f>R96-S96</f>
        <v>90</v>
      </c>
      <c r="V96" s="86">
        <v>42845</v>
      </c>
      <c r="W96" s="28">
        <v>489</v>
      </c>
      <c r="X96" s="28" t="s">
        <v>853</v>
      </c>
    </row>
    <row r="97" spans="1:25" hidden="1" x14ac:dyDescent="0.2">
      <c r="A97" s="111"/>
      <c r="B97" s="29" t="s">
        <v>854</v>
      </c>
      <c r="C97" s="29" t="s">
        <v>855</v>
      </c>
      <c r="D97" s="29" t="s">
        <v>856</v>
      </c>
      <c r="E97" s="29" t="s">
        <v>857</v>
      </c>
      <c r="F97" s="46" t="s">
        <v>102</v>
      </c>
      <c r="G97" s="46" t="s">
        <v>68</v>
      </c>
      <c r="H97" s="46" t="s">
        <v>123</v>
      </c>
      <c r="I97" s="46" t="s">
        <v>68</v>
      </c>
      <c r="J97" s="46" t="s">
        <v>35</v>
      </c>
      <c r="K97" s="46"/>
      <c r="L97" s="46"/>
      <c r="M97" s="46" t="s">
        <v>69</v>
      </c>
      <c r="N97" s="46" t="s">
        <v>70</v>
      </c>
      <c r="O97" s="46"/>
      <c r="P97" s="46" t="s">
        <v>860</v>
      </c>
      <c r="Q97" s="22" t="s">
        <v>35</v>
      </c>
      <c r="R97" s="13">
        <f t="shared" si="6"/>
        <v>582</v>
      </c>
      <c r="S97" s="24">
        <v>582</v>
      </c>
      <c r="U97" s="16">
        <f>R97-S97</f>
        <v>0</v>
      </c>
      <c r="V97" s="93">
        <v>42837</v>
      </c>
      <c r="W97" s="81">
        <v>27</v>
      </c>
      <c r="X97" s="81" t="s">
        <v>861</v>
      </c>
      <c r="Y97" s="82"/>
    </row>
    <row r="98" spans="1:25" hidden="1" x14ac:dyDescent="0.2">
      <c r="A98" s="107"/>
      <c r="B98" s="20" t="s">
        <v>862</v>
      </c>
      <c r="C98" s="20" t="s">
        <v>863</v>
      </c>
      <c r="D98" s="20" t="s">
        <v>864</v>
      </c>
      <c r="E98" s="20" t="s">
        <v>63</v>
      </c>
      <c r="F98" s="21" t="s">
        <v>67</v>
      </c>
      <c r="G98" s="21" t="s">
        <v>223</v>
      </c>
      <c r="H98" s="21" t="s">
        <v>102</v>
      </c>
      <c r="I98" s="21" t="s">
        <v>223</v>
      </c>
      <c r="J98" s="21" t="s">
        <v>35</v>
      </c>
      <c r="K98" s="21"/>
      <c r="L98" s="21"/>
      <c r="M98" s="21" t="s">
        <v>69</v>
      </c>
      <c r="N98" s="21" t="s">
        <v>86</v>
      </c>
      <c r="O98" s="21"/>
      <c r="P98" s="21" t="s">
        <v>868</v>
      </c>
      <c r="Q98" s="22" t="s">
        <v>35</v>
      </c>
      <c r="R98" s="13">
        <f t="shared" si="6"/>
        <v>582</v>
      </c>
      <c r="S98" s="24">
        <v>567.5</v>
      </c>
      <c r="U98" s="16">
        <f>R98-S98</f>
        <v>14.5</v>
      </c>
      <c r="V98" s="86">
        <v>42849</v>
      </c>
      <c r="W98" s="28">
        <v>136</v>
      </c>
      <c r="X98" s="28" t="s">
        <v>869</v>
      </c>
    </row>
    <row r="99" spans="1:25" ht="16" hidden="1" x14ac:dyDescent="0.2">
      <c r="A99" s="109"/>
      <c r="B99" s="34" t="s">
        <v>870</v>
      </c>
      <c r="C99" s="34" t="s">
        <v>871</v>
      </c>
      <c r="D99" s="35" t="s">
        <v>96</v>
      </c>
      <c r="E99" s="35" t="s">
        <v>97</v>
      </c>
      <c r="F99" s="36" t="s">
        <v>67</v>
      </c>
      <c r="G99" s="36" t="s">
        <v>437</v>
      </c>
      <c r="H99" s="36"/>
      <c r="I99" s="36"/>
      <c r="J99" s="36"/>
      <c r="K99" s="36" t="s">
        <v>36</v>
      </c>
      <c r="L99" s="36" t="s">
        <v>46</v>
      </c>
      <c r="M99" s="36" t="s">
        <v>47</v>
      </c>
      <c r="N99" s="36" t="s">
        <v>70</v>
      </c>
      <c r="O99" s="36"/>
      <c r="P99" s="36"/>
      <c r="Q99" s="37" t="s">
        <v>35</v>
      </c>
      <c r="R99" s="13">
        <f t="shared" si="6"/>
        <v>1067</v>
      </c>
      <c r="S99" s="23"/>
      <c r="T99" s="24"/>
      <c r="U99" s="16">
        <f>R99-T99</f>
        <v>1067</v>
      </c>
      <c r="V99" s="81"/>
      <c r="W99" s="81"/>
      <c r="X99" s="81"/>
      <c r="Y99" s="82"/>
    </row>
    <row r="100" spans="1:25" ht="16.5" hidden="1" customHeight="1" x14ac:dyDescent="0.2">
      <c r="A100" s="109"/>
      <c r="B100" s="34" t="s">
        <v>875</v>
      </c>
      <c r="C100" s="34" t="s">
        <v>876</v>
      </c>
      <c r="D100" s="35" t="s">
        <v>96</v>
      </c>
      <c r="E100" s="35" t="s">
        <v>97</v>
      </c>
      <c r="F100" s="36" t="s">
        <v>67</v>
      </c>
      <c r="G100" s="36" t="s">
        <v>223</v>
      </c>
      <c r="H100" s="36" t="s">
        <v>102</v>
      </c>
      <c r="I100" s="36" t="s">
        <v>223</v>
      </c>
      <c r="J100" s="36"/>
      <c r="K100" s="36"/>
      <c r="L100" s="36"/>
      <c r="M100" s="36" t="s">
        <v>47</v>
      </c>
      <c r="N100" s="36" t="s">
        <v>48</v>
      </c>
      <c r="O100" s="36"/>
      <c r="P100" s="36"/>
      <c r="Q100" s="37" t="s">
        <v>35</v>
      </c>
      <c r="R100" s="13">
        <f t="shared" si="6"/>
        <v>397</v>
      </c>
      <c r="S100" s="23"/>
      <c r="T100" s="24"/>
      <c r="U100" s="16">
        <f>R100-T100</f>
        <v>397</v>
      </c>
      <c r="V100" s="81"/>
      <c r="W100" s="81"/>
      <c r="X100" s="81"/>
      <c r="Y100" s="82"/>
    </row>
    <row r="101" spans="1:25" ht="16" hidden="1" x14ac:dyDescent="0.2">
      <c r="A101" s="109"/>
      <c r="B101" s="34" t="s">
        <v>875</v>
      </c>
      <c r="C101" s="34" t="s">
        <v>880</v>
      </c>
      <c r="D101" s="35" t="s">
        <v>96</v>
      </c>
      <c r="E101" s="35" t="s">
        <v>97</v>
      </c>
      <c r="F101" s="36" t="s">
        <v>67</v>
      </c>
      <c r="G101" s="36" t="s">
        <v>135</v>
      </c>
      <c r="H101" s="36" t="s">
        <v>102</v>
      </c>
      <c r="I101" s="36" t="s">
        <v>135</v>
      </c>
      <c r="J101" s="36"/>
      <c r="K101" s="36"/>
      <c r="L101" s="36"/>
      <c r="M101" s="36" t="s">
        <v>47</v>
      </c>
      <c r="N101" s="36" t="s">
        <v>193</v>
      </c>
      <c r="O101" s="36"/>
      <c r="P101" s="36"/>
      <c r="Q101" s="37" t="s">
        <v>520</v>
      </c>
      <c r="R101" s="13">
        <f t="shared" si="6"/>
        <v>397</v>
      </c>
      <c r="S101" s="23"/>
      <c r="T101" s="24"/>
      <c r="U101" s="16">
        <f>R101-T101</f>
        <v>397</v>
      </c>
      <c r="V101" s="81"/>
      <c r="W101" s="81"/>
      <c r="X101" s="81"/>
      <c r="Y101" s="82"/>
    </row>
    <row r="102" spans="1:25" hidden="1" x14ac:dyDescent="0.2">
      <c r="A102" s="107"/>
      <c r="B102" s="20" t="s">
        <v>882</v>
      </c>
      <c r="C102" s="20" t="s">
        <v>883</v>
      </c>
      <c r="D102" s="20" t="s">
        <v>81</v>
      </c>
      <c r="E102" s="20" t="s">
        <v>82</v>
      </c>
      <c r="F102" s="21" t="s">
        <v>123</v>
      </c>
      <c r="G102" s="21" t="s">
        <v>262</v>
      </c>
      <c r="H102" s="21"/>
      <c r="I102" s="21"/>
      <c r="J102" s="21"/>
      <c r="K102" s="21" t="s">
        <v>36</v>
      </c>
      <c r="L102" s="21" t="s">
        <v>58</v>
      </c>
      <c r="M102" s="21" t="s">
        <v>59</v>
      </c>
      <c r="N102" s="21" t="s">
        <v>263</v>
      </c>
      <c r="O102" s="21"/>
      <c r="P102" s="21"/>
      <c r="Q102" s="22" t="s">
        <v>35</v>
      </c>
      <c r="R102" s="13">
        <f t="shared" si="6"/>
        <v>1025</v>
      </c>
      <c r="S102" s="23"/>
      <c r="T102" s="24"/>
      <c r="U102" s="16">
        <f>R102-T102</f>
        <v>1025</v>
      </c>
      <c r="V102" s="49"/>
      <c r="W102" s="49"/>
      <c r="X102" s="49"/>
      <c r="Y102" s="50"/>
    </row>
    <row r="103" spans="1:25" hidden="1" x14ac:dyDescent="0.2">
      <c r="A103" s="107"/>
      <c r="B103" s="20" t="s">
        <v>892</v>
      </c>
      <c r="C103" s="20" t="s">
        <v>893</v>
      </c>
      <c r="D103" s="20" t="s">
        <v>684</v>
      </c>
      <c r="E103" s="20" t="s">
        <v>63</v>
      </c>
      <c r="F103" s="21" t="s">
        <v>102</v>
      </c>
      <c r="G103" s="21" t="s">
        <v>223</v>
      </c>
      <c r="H103" s="21" t="s">
        <v>123</v>
      </c>
      <c r="I103" s="21" t="s">
        <v>223</v>
      </c>
      <c r="J103" s="21" t="s">
        <v>35</v>
      </c>
      <c r="K103" s="21"/>
      <c r="L103" s="21" t="s">
        <v>103</v>
      </c>
      <c r="M103" s="21" t="s">
        <v>69</v>
      </c>
      <c r="N103" s="21" t="s">
        <v>86</v>
      </c>
      <c r="O103" s="21" t="s">
        <v>35</v>
      </c>
      <c r="P103" s="21" t="s">
        <v>897</v>
      </c>
      <c r="Q103" s="22" t="s">
        <v>35</v>
      </c>
      <c r="R103" s="13">
        <f>IF(F103="",0,110)+IF(H103="",0,60)+(IF(J103="",0,60)+IF(K103="",0,60)+(IF(M103="Non",0,(IF(M103="24 au 26 mai (2 nuits)",84,(IF(M103="25 au 29 mai (4 nuits)",167,(IF(M103="25 au 1 juin (7 nuits)",292,(IF(M103="26 au 29 mai (3 nuits)",125,(IF(M103="26 au 1 juin (6 nuits)",250)))))))))))))+IF(L103="",0,(IF(L103="Non",0,670)))+IF(N103="",0,60)+IF(O103="",0,(IF(L103="Non",0,43.5)))-43.5</f>
        <v>1252</v>
      </c>
      <c r="S103" s="24">
        <v>1295.5</v>
      </c>
      <c r="T103" s="28">
        <v>-43.5</v>
      </c>
      <c r="U103" s="16">
        <f>R103-S103-T103</f>
        <v>0</v>
      </c>
      <c r="V103" s="86">
        <v>42846</v>
      </c>
      <c r="W103" s="28">
        <v>561</v>
      </c>
      <c r="X103" s="28" t="s">
        <v>898</v>
      </c>
    </row>
    <row r="104" spans="1:25" hidden="1" x14ac:dyDescent="0.2">
      <c r="A104" s="107"/>
      <c r="B104" s="20" t="s">
        <v>899</v>
      </c>
      <c r="C104" s="20" t="s">
        <v>900</v>
      </c>
      <c r="D104" s="20" t="s">
        <v>901</v>
      </c>
      <c r="E104" s="20" t="s">
        <v>267</v>
      </c>
      <c r="F104" s="21" t="s">
        <v>102</v>
      </c>
      <c r="G104" s="21" t="s">
        <v>68</v>
      </c>
      <c r="H104" s="21"/>
      <c r="I104" s="21"/>
      <c r="J104" s="21"/>
      <c r="K104" s="21"/>
      <c r="L104" s="21"/>
      <c r="M104" s="21" t="s">
        <v>59</v>
      </c>
      <c r="N104" s="21" t="s">
        <v>70</v>
      </c>
      <c r="O104" s="21"/>
      <c r="P104" s="21" t="s">
        <v>905</v>
      </c>
      <c r="Q104" s="22" t="s">
        <v>35</v>
      </c>
      <c r="R104" s="13">
        <f t="shared" ref="R104:R135" si="8">IF(F104="",0,110)+IF(H104="",0,60)+(IF(J104="",0,60)+IF(K104="",0,60)+(IF(M104="Non",0,(IF(M104="24 au 26 mai (2 nuits)",84,(IF(M104="25 au 29 mai (4 nuits)",167,(IF(M104="25 au 1 juin (7 nuits)",292,(IF(M104="26 au 29 mai (3 nuits)",125,(IF(M104="26 au 1 juin (6 nuits)",250)))))))))))))+IF(L104="",0,(IF(L104="Non",0,670)))+IF(N104="",0,60)+IF(O104="",0,(IF(L104="Non",0,43.5)))</f>
        <v>295</v>
      </c>
      <c r="S104" s="24">
        <v>295</v>
      </c>
      <c r="U104" s="16">
        <f>R104-S104</f>
        <v>0</v>
      </c>
      <c r="V104" s="86">
        <v>42846</v>
      </c>
      <c r="W104" s="28">
        <v>55</v>
      </c>
      <c r="X104" s="28" t="s">
        <v>906</v>
      </c>
    </row>
    <row r="105" spans="1:25" hidden="1" x14ac:dyDescent="0.2">
      <c r="A105" s="107"/>
      <c r="B105" s="20" t="s">
        <v>907</v>
      </c>
      <c r="C105" s="20" t="s">
        <v>316</v>
      </c>
      <c r="D105" s="20" t="s">
        <v>908</v>
      </c>
      <c r="E105" s="20" t="s">
        <v>63</v>
      </c>
      <c r="F105" s="21" t="s">
        <v>67</v>
      </c>
      <c r="G105" s="21" t="s">
        <v>135</v>
      </c>
      <c r="H105" s="21"/>
      <c r="I105" s="21"/>
      <c r="J105" s="21" t="s">
        <v>35</v>
      </c>
      <c r="K105" s="21"/>
      <c r="L105" s="21"/>
      <c r="M105" s="21" t="s">
        <v>69</v>
      </c>
      <c r="N105" s="21" t="s">
        <v>193</v>
      </c>
      <c r="O105" s="21"/>
      <c r="P105" s="21" t="s">
        <v>912</v>
      </c>
      <c r="Q105" s="22" t="s">
        <v>35</v>
      </c>
      <c r="R105" s="13">
        <f t="shared" si="8"/>
        <v>522</v>
      </c>
      <c r="S105" s="24">
        <v>524</v>
      </c>
      <c r="U105" s="16">
        <f>R105-S105</f>
        <v>-2</v>
      </c>
      <c r="V105" s="86">
        <v>42846</v>
      </c>
      <c r="W105" s="28">
        <v>106</v>
      </c>
      <c r="X105" s="28" t="s">
        <v>913</v>
      </c>
      <c r="Y105" t="s">
        <v>914</v>
      </c>
    </row>
    <row r="106" spans="1:25" ht="15.75" customHeight="1" x14ac:dyDescent="0.2">
      <c r="A106" s="107" t="s">
        <v>1134</v>
      </c>
      <c r="B106" s="20" t="s">
        <v>915</v>
      </c>
      <c r="C106" s="20" t="s">
        <v>916</v>
      </c>
      <c r="D106" s="20" t="s">
        <v>851</v>
      </c>
      <c r="E106" s="20" t="s">
        <v>852</v>
      </c>
      <c r="F106" s="21" t="s">
        <v>33</v>
      </c>
      <c r="G106" s="21" t="s">
        <v>68</v>
      </c>
      <c r="H106" s="21"/>
      <c r="I106" s="21"/>
      <c r="J106" s="21"/>
      <c r="K106" s="21" t="s">
        <v>36</v>
      </c>
      <c r="L106" s="21" t="s">
        <v>46</v>
      </c>
      <c r="M106" s="21" t="s">
        <v>47</v>
      </c>
      <c r="N106" s="21" t="s">
        <v>70</v>
      </c>
      <c r="O106" s="21"/>
      <c r="P106" s="21"/>
      <c r="Q106" s="22" t="s">
        <v>35</v>
      </c>
      <c r="R106" s="13">
        <f t="shared" si="8"/>
        <v>1067</v>
      </c>
      <c r="S106" s="14">
        <v>1067</v>
      </c>
      <c r="T106" s="18"/>
      <c r="U106" s="16">
        <f>R106-S106</f>
        <v>0</v>
      </c>
      <c r="V106" s="69">
        <v>42845</v>
      </c>
      <c r="W106" s="49">
        <v>489</v>
      </c>
      <c r="X106" s="49" t="s">
        <v>853</v>
      </c>
      <c r="Y106" s="50"/>
    </row>
    <row r="107" spans="1:25" hidden="1" x14ac:dyDescent="0.2">
      <c r="A107" s="107"/>
      <c r="B107" s="20" t="s">
        <v>920</v>
      </c>
      <c r="C107" s="20" t="s">
        <v>921</v>
      </c>
      <c r="D107" s="58" t="s">
        <v>922</v>
      </c>
      <c r="E107" s="20" t="s">
        <v>446</v>
      </c>
      <c r="F107" s="21" t="s">
        <v>123</v>
      </c>
      <c r="G107" s="21" t="s">
        <v>191</v>
      </c>
      <c r="H107" s="21"/>
      <c r="I107" s="21"/>
      <c r="J107" s="21"/>
      <c r="K107" s="21"/>
      <c r="L107" s="21"/>
      <c r="M107" s="21" t="s">
        <v>47</v>
      </c>
      <c r="N107" s="21" t="s">
        <v>70</v>
      </c>
      <c r="O107" s="21"/>
      <c r="P107" s="21"/>
      <c r="Q107" s="88"/>
      <c r="R107" s="13">
        <f t="shared" si="8"/>
        <v>337</v>
      </c>
      <c r="S107" s="23"/>
      <c r="T107" s="24"/>
      <c r="U107" s="16">
        <f>R107-T107</f>
        <v>337</v>
      </c>
      <c r="V107" s="49"/>
      <c r="W107" s="49"/>
      <c r="X107" s="49"/>
      <c r="Y107" s="50"/>
    </row>
    <row r="108" spans="1:25" hidden="1" x14ac:dyDescent="0.2">
      <c r="A108" s="108"/>
      <c r="B108" s="20" t="s">
        <v>926</v>
      </c>
      <c r="C108" s="20" t="s">
        <v>927</v>
      </c>
      <c r="D108" s="20" t="s">
        <v>928</v>
      </c>
      <c r="E108" s="20" t="s">
        <v>90</v>
      </c>
      <c r="F108" s="21" t="s">
        <v>102</v>
      </c>
      <c r="G108" s="21" t="s">
        <v>201</v>
      </c>
      <c r="H108" s="21" t="s">
        <v>123</v>
      </c>
      <c r="I108" s="21" t="s">
        <v>201</v>
      </c>
      <c r="J108" s="21" t="s">
        <v>35</v>
      </c>
      <c r="K108" s="21" t="s">
        <v>36</v>
      </c>
      <c r="L108" s="21" t="s">
        <v>37</v>
      </c>
      <c r="M108" s="21" t="s">
        <v>38</v>
      </c>
      <c r="N108" s="21" t="s">
        <v>48</v>
      </c>
      <c r="O108" s="21" t="s">
        <v>35</v>
      </c>
      <c r="P108" s="30" t="s">
        <v>932</v>
      </c>
      <c r="Q108" s="22" t="s">
        <v>35</v>
      </c>
      <c r="R108" s="13">
        <f t="shared" si="8"/>
        <v>1313.5</v>
      </c>
      <c r="S108" s="23"/>
      <c r="T108" s="68"/>
      <c r="U108" s="16">
        <f>R108-T108</f>
        <v>1313.5</v>
      </c>
      <c r="V108" s="84"/>
      <c r="W108" s="84"/>
      <c r="X108" s="84"/>
      <c r="Y108" s="50"/>
    </row>
    <row r="109" spans="1:25" hidden="1" x14ac:dyDescent="0.2">
      <c r="A109" s="107"/>
      <c r="B109" s="20" t="s">
        <v>933</v>
      </c>
      <c r="C109" s="20" t="s">
        <v>736</v>
      </c>
      <c r="D109" s="20" t="s">
        <v>934</v>
      </c>
      <c r="E109" s="20" t="s">
        <v>108</v>
      </c>
      <c r="F109" s="21" t="s">
        <v>123</v>
      </c>
      <c r="G109" s="21" t="s">
        <v>101</v>
      </c>
      <c r="H109" s="21"/>
      <c r="I109" s="21"/>
      <c r="J109" s="21" t="s">
        <v>35</v>
      </c>
      <c r="K109" s="21"/>
      <c r="L109" s="21" t="s">
        <v>103</v>
      </c>
      <c r="M109" s="21" t="s">
        <v>69</v>
      </c>
      <c r="N109" s="21" t="s">
        <v>104</v>
      </c>
      <c r="O109" s="21" t="s">
        <v>35</v>
      </c>
      <c r="P109" s="21" t="s">
        <v>938</v>
      </c>
      <c r="Q109" s="22" t="s">
        <v>35</v>
      </c>
      <c r="R109" s="13">
        <f t="shared" si="8"/>
        <v>1235.5</v>
      </c>
      <c r="S109" s="40">
        <v>1235.5</v>
      </c>
      <c r="U109" s="16">
        <f>R109-S109</f>
        <v>0</v>
      </c>
      <c r="V109" s="83">
        <v>42835</v>
      </c>
      <c r="W109" s="84">
        <v>451</v>
      </c>
      <c r="X109" s="84" t="s">
        <v>114</v>
      </c>
      <c r="Y109" s="50"/>
    </row>
    <row r="110" spans="1:25" hidden="1" x14ac:dyDescent="0.2">
      <c r="A110" s="107"/>
      <c r="B110" s="20" t="s">
        <v>933</v>
      </c>
      <c r="C110" s="20" t="s">
        <v>484</v>
      </c>
      <c r="D110" s="20" t="s">
        <v>934</v>
      </c>
      <c r="E110" s="20" t="s">
        <v>108</v>
      </c>
      <c r="F110" s="21" t="s">
        <v>102</v>
      </c>
      <c r="G110" s="21" t="s">
        <v>247</v>
      </c>
      <c r="H110" s="21" t="s">
        <v>123</v>
      </c>
      <c r="I110" s="21" t="s">
        <v>247</v>
      </c>
      <c r="J110" s="21" t="s">
        <v>35</v>
      </c>
      <c r="K110" s="21"/>
      <c r="L110" s="21" t="s">
        <v>103</v>
      </c>
      <c r="M110" s="21" t="s">
        <v>69</v>
      </c>
      <c r="N110" s="21" t="s">
        <v>86</v>
      </c>
      <c r="O110" s="21" t="s">
        <v>35</v>
      </c>
      <c r="P110" s="21" t="s">
        <v>940</v>
      </c>
      <c r="Q110" s="22" t="s">
        <v>35</v>
      </c>
      <c r="R110" s="13">
        <f t="shared" si="8"/>
        <v>1295.5</v>
      </c>
      <c r="S110" s="40">
        <v>1295.5</v>
      </c>
      <c r="U110" s="16">
        <f>R110-S110</f>
        <v>0</v>
      </c>
      <c r="V110" s="83">
        <v>42835</v>
      </c>
      <c r="W110" s="84">
        <v>451</v>
      </c>
      <c r="X110" s="84" t="s">
        <v>114</v>
      </c>
      <c r="Y110" s="50"/>
    </row>
    <row r="111" spans="1:25" hidden="1" x14ac:dyDescent="0.2">
      <c r="A111" s="107"/>
      <c r="B111" s="20" t="s">
        <v>941</v>
      </c>
      <c r="C111" s="20" t="s">
        <v>942</v>
      </c>
      <c r="D111" s="20" t="s">
        <v>943</v>
      </c>
      <c r="E111" s="20" t="s">
        <v>267</v>
      </c>
      <c r="F111" s="21" t="s">
        <v>123</v>
      </c>
      <c r="G111" s="21" t="s">
        <v>191</v>
      </c>
      <c r="H111" s="21"/>
      <c r="I111" s="21"/>
      <c r="J111" s="21"/>
      <c r="K111" s="21"/>
      <c r="L111" s="21"/>
      <c r="M111" s="21" t="s">
        <v>59</v>
      </c>
      <c r="N111" s="21" t="s">
        <v>70</v>
      </c>
      <c r="O111" s="21"/>
      <c r="P111" s="21" t="s">
        <v>946</v>
      </c>
      <c r="Q111" s="22" t="s">
        <v>35</v>
      </c>
      <c r="R111" s="13">
        <f t="shared" si="8"/>
        <v>295</v>
      </c>
      <c r="S111" s="24">
        <v>295</v>
      </c>
      <c r="U111" s="16">
        <f>R111-S111</f>
        <v>0</v>
      </c>
      <c r="V111" s="69">
        <v>42846</v>
      </c>
      <c r="W111" s="49">
        <v>115</v>
      </c>
      <c r="X111" s="49" t="s">
        <v>947</v>
      </c>
      <c r="Y111" s="50"/>
    </row>
    <row r="112" spans="1:25" hidden="1" x14ac:dyDescent="0.2">
      <c r="A112" s="107"/>
      <c r="B112" s="20" t="s">
        <v>959</v>
      </c>
      <c r="C112" s="20" t="s">
        <v>960</v>
      </c>
      <c r="D112" s="20" t="s">
        <v>961</v>
      </c>
      <c r="E112" s="20" t="s">
        <v>212</v>
      </c>
      <c r="F112" s="21" t="s">
        <v>123</v>
      </c>
      <c r="G112" s="21" t="s">
        <v>327</v>
      </c>
      <c r="H112" s="21"/>
      <c r="I112" s="21"/>
      <c r="J112" s="21"/>
      <c r="K112" s="21"/>
      <c r="L112" s="21" t="s">
        <v>58</v>
      </c>
      <c r="M112" s="21" t="s">
        <v>59</v>
      </c>
      <c r="N112" s="59" t="s">
        <v>207</v>
      </c>
      <c r="O112" s="21"/>
      <c r="P112" s="21" t="s">
        <v>965</v>
      </c>
      <c r="Q112" s="22" t="s">
        <v>35</v>
      </c>
      <c r="R112" s="13">
        <f t="shared" si="8"/>
        <v>965</v>
      </c>
      <c r="S112" s="24">
        <v>905</v>
      </c>
      <c r="U112" s="16">
        <f>R112-S112</f>
        <v>60</v>
      </c>
      <c r="V112" s="69">
        <v>42849</v>
      </c>
      <c r="W112" s="49">
        <v>1535</v>
      </c>
      <c r="X112" s="49" t="s">
        <v>212</v>
      </c>
      <c r="Y112" s="50"/>
    </row>
    <row r="113" spans="1:25" hidden="1" x14ac:dyDescent="0.2">
      <c r="A113" s="107"/>
      <c r="B113" s="20" t="s">
        <v>959</v>
      </c>
      <c r="C113" s="20" t="s">
        <v>966</v>
      </c>
      <c r="D113" s="51" t="s">
        <v>967</v>
      </c>
      <c r="E113" s="20" t="s">
        <v>212</v>
      </c>
      <c r="F113" s="21" t="s">
        <v>102</v>
      </c>
      <c r="G113" s="21" t="s">
        <v>247</v>
      </c>
      <c r="H113" s="21" t="s">
        <v>123</v>
      </c>
      <c r="I113" s="21" t="s">
        <v>247</v>
      </c>
      <c r="J113" s="21" t="s">
        <v>35</v>
      </c>
      <c r="K113" s="21"/>
      <c r="L113" s="21" t="s">
        <v>37</v>
      </c>
      <c r="M113" s="21" t="s">
        <v>38</v>
      </c>
      <c r="N113" s="59" t="s">
        <v>207</v>
      </c>
      <c r="O113" s="21"/>
      <c r="P113" s="21" t="s">
        <v>960</v>
      </c>
      <c r="Q113" s="47" t="s">
        <v>35</v>
      </c>
      <c r="R113" s="13">
        <f t="shared" si="8"/>
        <v>1210</v>
      </c>
      <c r="S113" s="24">
        <v>1150</v>
      </c>
      <c r="U113" s="16">
        <f>R113-S113</f>
        <v>60</v>
      </c>
      <c r="V113" s="69">
        <v>42849</v>
      </c>
      <c r="W113" s="49">
        <v>1535</v>
      </c>
      <c r="X113" s="49" t="s">
        <v>212</v>
      </c>
      <c r="Y113" s="50"/>
    </row>
    <row r="114" spans="1:25" hidden="1" x14ac:dyDescent="0.2">
      <c r="A114" s="107"/>
      <c r="B114" s="20" t="s">
        <v>586</v>
      </c>
      <c r="C114" s="20" t="s">
        <v>975</v>
      </c>
      <c r="D114" s="20" t="s">
        <v>346</v>
      </c>
      <c r="E114" s="20" t="s">
        <v>347</v>
      </c>
      <c r="F114" s="21" t="s">
        <v>206</v>
      </c>
      <c r="G114" s="21" t="s">
        <v>135</v>
      </c>
      <c r="H114" s="21"/>
      <c r="I114" s="21"/>
      <c r="J114" s="21"/>
      <c r="K114" s="21"/>
      <c r="L114" s="21"/>
      <c r="M114" s="21" t="s">
        <v>47</v>
      </c>
      <c r="N114" s="21" t="s">
        <v>104</v>
      </c>
      <c r="O114" s="21"/>
      <c r="P114" s="21" t="s">
        <v>978</v>
      </c>
      <c r="Q114" s="22" t="s">
        <v>35</v>
      </c>
      <c r="R114" s="13">
        <f t="shared" si="8"/>
        <v>337</v>
      </c>
      <c r="S114" s="23">
        <v>337</v>
      </c>
      <c r="T114" s="68"/>
      <c r="U114" s="16">
        <f>R114-S114-T114</f>
        <v>0</v>
      </c>
      <c r="V114" s="69">
        <v>42856</v>
      </c>
      <c r="W114" s="49">
        <v>139</v>
      </c>
      <c r="X114" s="49" t="s">
        <v>352</v>
      </c>
      <c r="Y114" s="50"/>
    </row>
    <row r="115" spans="1:25" hidden="1" x14ac:dyDescent="0.2">
      <c r="A115" s="107"/>
      <c r="B115" s="20" t="s">
        <v>979</v>
      </c>
      <c r="C115" s="20" t="s">
        <v>980</v>
      </c>
      <c r="D115" s="20" t="s">
        <v>981</v>
      </c>
      <c r="E115" s="20" t="s">
        <v>982</v>
      </c>
      <c r="F115" s="21" t="s">
        <v>102</v>
      </c>
      <c r="G115" s="21" t="s">
        <v>201</v>
      </c>
      <c r="H115" s="21" t="s">
        <v>123</v>
      </c>
      <c r="I115" s="21" t="s">
        <v>201</v>
      </c>
      <c r="J115" s="21" t="s">
        <v>35</v>
      </c>
      <c r="K115" s="21"/>
      <c r="L115" s="21" t="s">
        <v>103</v>
      </c>
      <c r="M115" s="21" t="s">
        <v>69</v>
      </c>
      <c r="N115" s="21" t="s">
        <v>48</v>
      </c>
      <c r="O115" s="21" t="s">
        <v>35</v>
      </c>
      <c r="P115" s="21" t="s">
        <v>986</v>
      </c>
      <c r="Q115" s="22" t="s">
        <v>35</v>
      </c>
      <c r="R115" s="13">
        <f t="shared" si="8"/>
        <v>1295.5</v>
      </c>
      <c r="S115" s="68">
        <v>1295.5</v>
      </c>
      <c r="U115" s="16">
        <f>R115-S115</f>
        <v>0</v>
      </c>
      <c r="V115" s="83">
        <v>42835</v>
      </c>
      <c r="W115" s="84">
        <v>50</v>
      </c>
      <c r="X115" s="84" t="s">
        <v>987</v>
      </c>
      <c r="Y115" s="50" t="s">
        <v>988</v>
      </c>
    </row>
    <row r="116" spans="1:25" hidden="1" x14ac:dyDescent="0.2">
      <c r="A116" s="107"/>
      <c r="B116" s="20" t="s">
        <v>533</v>
      </c>
      <c r="C116" s="20" t="s">
        <v>169</v>
      </c>
      <c r="D116" s="20" t="s">
        <v>999</v>
      </c>
      <c r="E116" s="20" t="s">
        <v>358</v>
      </c>
      <c r="F116" s="21" t="s">
        <v>67</v>
      </c>
      <c r="G116" s="21" t="s">
        <v>57</v>
      </c>
      <c r="H116" s="21" t="s">
        <v>102</v>
      </c>
      <c r="I116" s="21" t="s">
        <v>57</v>
      </c>
      <c r="J116" s="21" t="s">
        <v>35</v>
      </c>
      <c r="K116" s="21"/>
      <c r="L116" s="21" t="s">
        <v>103</v>
      </c>
      <c r="M116" s="21" t="s">
        <v>69</v>
      </c>
      <c r="N116" s="21" t="s">
        <v>48</v>
      </c>
      <c r="O116" s="21"/>
      <c r="P116" s="30" t="s">
        <v>1002</v>
      </c>
      <c r="Q116" s="62" t="s">
        <v>35</v>
      </c>
      <c r="R116" s="13">
        <f t="shared" si="8"/>
        <v>1252</v>
      </c>
      <c r="S116" s="23"/>
      <c r="T116" s="24"/>
      <c r="U116" s="16">
        <f t="shared" ref="U116:U123" si="9">R116-T116</f>
        <v>1252</v>
      </c>
      <c r="V116" s="49"/>
      <c r="W116" s="49"/>
      <c r="X116" s="49"/>
      <c r="Y116" s="50"/>
    </row>
    <row r="117" spans="1:25" hidden="1" x14ac:dyDescent="0.2">
      <c r="A117" s="107"/>
      <c r="B117" s="20" t="s">
        <v>1003</v>
      </c>
      <c r="C117" s="20" t="s">
        <v>1004</v>
      </c>
      <c r="D117" s="20" t="s">
        <v>1005</v>
      </c>
      <c r="E117" s="20" t="s">
        <v>479</v>
      </c>
      <c r="F117" s="21" t="s">
        <v>123</v>
      </c>
      <c r="G117" s="21" t="s">
        <v>135</v>
      </c>
      <c r="H117" s="21"/>
      <c r="I117" s="21"/>
      <c r="J117" s="21"/>
      <c r="K117" s="80"/>
      <c r="L117" s="21" t="s">
        <v>58</v>
      </c>
      <c r="M117" s="21" t="s">
        <v>59</v>
      </c>
      <c r="N117" s="80" t="s">
        <v>193</v>
      </c>
      <c r="O117" s="21"/>
      <c r="P117" s="21"/>
      <c r="Q117" s="62" t="s">
        <v>35</v>
      </c>
      <c r="R117" s="13">
        <f t="shared" si="8"/>
        <v>965</v>
      </c>
      <c r="S117" s="23"/>
      <c r="T117" s="24"/>
      <c r="U117" s="16">
        <f t="shared" si="9"/>
        <v>965</v>
      </c>
      <c r="V117" s="49"/>
      <c r="W117" s="49"/>
      <c r="X117" s="49"/>
      <c r="Y117" s="50"/>
    </row>
    <row r="118" spans="1:25" ht="16" x14ac:dyDescent="0.2">
      <c r="A118" s="124" t="s">
        <v>1134</v>
      </c>
      <c r="B118" s="125" t="s">
        <v>1013</v>
      </c>
      <c r="C118" s="125" t="s">
        <v>1014</v>
      </c>
      <c r="D118" s="35" t="s">
        <v>96</v>
      </c>
      <c r="E118" s="126" t="s">
        <v>97</v>
      </c>
      <c r="F118" s="127" t="s">
        <v>33</v>
      </c>
      <c r="G118" s="127" t="s">
        <v>191</v>
      </c>
      <c r="H118" s="36"/>
      <c r="I118" s="36"/>
      <c r="J118" s="36"/>
      <c r="K118" s="36"/>
      <c r="L118" s="36"/>
      <c r="M118" s="36" t="s">
        <v>59</v>
      </c>
      <c r="N118" s="36" t="s">
        <v>193</v>
      </c>
      <c r="O118" s="36"/>
      <c r="P118" s="36"/>
      <c r="Q118" s="37" t="s">
        <v>520</v>
      </c>
      <c r="R118" s="13">
        <f t="shared" si="8"/>
        <v>295</v>
      </c>
      <c r="S118" s="23"/>
      <c r="T118" s="24"/>
      <c r="U118" s="16">
        <f t="shared" si="9"/>
        <v>295</v>
      </c>
      <c r="V118" s="81"/>
      <c r="W118" s="81"/>
      <c r="X118" s="81"/>
      <c r="Y118" s="82"/>
    </row>
    <row r="119" spans="1:25" hidden="1" x14ac:dyDescent="0.2">
      <c r="A119" s="111"/>
      <c r="B119" s="29" t="s">
        <v>1018</v>
      </c>
      <c r="C119" s="29" t="s">
        <v>1019</v>
      </c>
      <c r="D119" s="29" t="s">
        <v>1020</v>
      </c>
      <c r="E119" s="29" t="s">
        <v>234</v>
      </c>
      <c r="F119" s="46" t="s">
        <v>67</v>
      </c>
      <c r="G119" s="46" t="s">
        <v>437</v>
      </c>
      <c r="H119" s="46"/>
      <c r="I119" s="46"/>
      <c r="J119" s="46"/>
      <c r="K119" s="46"/>
      <c r="L119" s="46" t="s">
        <v>46</v>
      </c>
      <c r="M119" s="46" t="s">
        <v>47</v>
      </c>
      <c r="N119" s="46" t="s">
        <v>193</v>
      </c>
      <c r="O119" s="46"/>
      <c r="P119" s="54" t="s">
        <v>1024</v>
      </c>
      <c r="Q119" s="47" t="s">
        <v>35</v>
      </c>
      <c r="R119" s="13">
        <f t="shared" si="8"/>
        <v>1007</v>
      </c>
      <c r="S119" s="23"/>
      <c r="T119" s="24"/>
      <c r="U119" s="16">
        <f t="shared" si="9"/>
        <v>1007</v>
      </c>
      <c r="V119" s="85"/>
      <c r="W119" s="85"/>
      <c r="X119" s="85"/>
      <c r="Y119" s="82"/>
    </row>
    <row r="120" spans="1:25" hidden="1" x14ac:dyDescent="0.2">
      <c r="A120" s="107"/>
      <c r="B120" s="20" t="s">
        <v>1025</v>
      </c>
      <c r="C120" s="20" t="s">
        <v>1026</v>
      </c>
      <c r="D120" s="20" t="s">
        <v>81</v>
      </c>
      <c r="E120" s="20" t="s">
        <v>82</v>
      </c>
      <c r="F120" s="21" t="s">
        <v>67</v>
      </c>
      <c r="G120" s="21" t="s">
        <v>57</v>
      </c>
      <c r="H120" s="21" t="s">
        <v>102</v>
      </c>
      <c r="I120" s="21" t="s">
        <v>57</v>
      </c>
      <c r="J120" s="21"/>
      <c r="K120" s="21" t="s">
        <v>36</v>
      </c>
      <c r="L120" s="21"/>
      <c r="M120" s="21" t="s">
        <v>47</v>
      </c>
      <c r="N120" s="21" t="s">
        <v>48</v>
      </c>
      <c r="O120" s="21"/>
      <c r="P120" s="21"/>
      <c r="Q120" s="22" t="s">
        <v>35</v>
      </c>
      <c r="R120" s="13">
        <f t="shared" si="8"/>
        <v>457</v>
      </c>
      <c r="S120" s="23"/>
      <c r="T120" s="24"/>
      <c r="U120" s="16">
        <f t="shared" si="9"/>
        <v>457</v>
      </c>
      <c r="V120" s="49"/>
      <c r="W120" s="49"/>
      <c r="X120" s="49"/>
      <c r="Y120" s="50"/>
    </row>
    <row r="121" spans="1:25" ht="16" hidden="1" x14ac:dyDescent="0.2">
      <c r="A121" s="109"/>
      <c r="B121" s="34" t="s">
        <v>1028</v>
      </c>
      <c r="C121" s="34" t="s">
        <v>1029</v>
      </c>
      <c r="D121" s="35" t="s">
        <v>96</v>
      </c>
      <c r="E121" s="35" t="s">
        <v>97</v>
      </c>
      <c r="F121" s="36" t="s">
        <v>123</v>
      </c>
      <c r="G121" s="36" t="s">
        <v>223</v>
      </c>
      <c r="H121" s="36"/>
      <c r="I121" s="36"/>
      <c r="J121" s="36"/>
      <c r="K121" s="36"/>
      <c r="L121" s="36"/>
      <c r="M121" s="36" t="s">
        <v>59</v>
      </c>
      <c r="N121" s="36" t="s">
        <v>48</v>
      </c>
      <c r="O121" s="36"/>
      <c r="P121" s="36"/>
      <c r="Q121" s="37" t="s">
        <v>35</v>
      </c>
      <c r="R121" s="13">
        <f t="shared" si="8"/>
        <v>295</v>
      </c>
      <c r="S121" s="23"/>
      <c r="T121" s="24"/>
      <c r="U121" s="16">
        <f t="shared" si="9"/>
        <v>295</v>
      </c>
      <c r="V121" s="81"/>
      <c r="W121" s="81"/>
      <c r="X121" s="81"/>
      <c r="Y121" s="82"/>
    </row>
    <row r="122" spans="1:25" x14ac:dyDescent="0.2">
      <c r="A122" s="120" t="s">
        <v>1132</v>
      </c>
      <c r="B122" s="121" t="s">
        <v>1033</v>
      </c>
      <c r="C122" s="121" t="s">
        <v>1034</v>
      </c>
      <c r="D122" s="29" t="s">
        <v>1035</v>
      </c>
      <c r="E122" s="121" t="s">
        <v>234</v>
      </c>
      <c r="F122" s="122" t="s">
        <v>33</v>
      </c>
      <c r="G122" s="122" t="s">
        <v>191</v>
      </c>
      <c r="H122" s="46"/>
      <c r="I122" s="46"/>
      <c r="J122" s="46"/>
      <c r="K122" s="46"/>
      <c r="L122" s="46" t="s">
        <v>46</v>
      </c>
      <c r="M122" s="46" t="s">
        <v>47</v>
      </c>
      <c r="N122" s="46" t="s">
        <v>104</v>
      </c>
      <c r="O122" s="46" t="s">
        <v>35</v>
      </c>
      <c r="P122" s="54" t="s">
        <v>1039</v>
      </c>
      <c r="Q122" s="47" t="s">
        <v>35</v>
      </c>
      <c r="R122" s="13">
        <f t="shared" si="8"/>
        <v>1050.5</v>
      </c>
      <c r="S122" s="23"/>
      <c r="T122" s="24"/>
      <c r="U122" s="16">
        <f t="shared" si="9"/>
        <v>1050.5</v>
      </c>
      <c r="V122" s="81"/>
      <c r="W122" s="81"/>
      <c r="X122" s="81"/>
      <c r="Y122" s="82"/>
    </row>
    <row r="123" spans="1:25" hidden="1" x14ac:dyDescent="0.2">
      <c r="A123" s="107"/>
      <c r="B123" s="20" t="s">
        <v>1040</v>
      </c>
      <c r="C123" s="20" t="s">
        <v>1041</v>
      </c>
      <c r="D123" s="20" t="s">
        <v>81</v>
      </c>
      <c r="E123" s="20" t="s">
        <v>82</v>
      </c>
      <c r="F123" s="21" t="s">
        <v>67</v>
      </c>
      <c r="G123" s="21" t="s">
        <v>34</v>
      </c>
      <c r="H123" s="21" t="s">
        <v>102</v>
      </c>
      <c r="I123" s="21" t="s">
        <v>34</v>
      </c>
      <c r="J123" s="21"/>
      <c r="K123" s="21" t="s">
        <v>36</v>
      </c>
      <c r="L123" s="21"/>
      <c r="M123" s="21" t="s">
        <v>47</v>
      </c>
      <c r="N123" s="21" t="s">
        <v>48</v>
      </c>
      <c r="O123" s="21"/>
      <c r="P123" s="21"/>
      <c r="Q123" s="88"/>
      <c r="R123" s="13">
        <f t="shared" si="8"/>
        <v>457</v>
      </c>
      <c r="S123" s="23"/>
      <c r="T123" s="24"/>
      <c r="U123" s="16">
        <f t="shared" si="9"/>
        <v>457</v>
      </c>
      <c r="V123" s="49"/>
      <c r="W123" s="49"/>
      <c r="X123" s="49"/>
      <c r="Y123" s="50"/>
    </row>
    <row r="124" spans="1:25" hidden="1" x14ac:dyDescent="0.2">
      <c r="A124" s="107"/>
      <c r="B124" s="20" t="s">
        <v>1043</v>
      </c>
      <c r="C124" s="20" t="s">
        <v>1044</v>
      </c>
      <c r="D124" s="20" t="s">
        <v>1045</v>
      </c>
      <c r="E124" s="20" t="s">
        <v>131</v>
      </c>
      <c r="F124" s="21" t="s">
        <v>102</v>
      </c>
      <c r="G124" s="21" t="s">
        <v>135</v>
      </c>
      <c r="H124" s="21"/>
      <c r="I124" s="21"/>
      <c r="J124" s="21"/>
      <c r="K124" s="21"/>
      <c r="L124" s="21" t="s">
        <v>58</v>
      </c>
      <c r="M124" s="21" t="s">
        <v>59</v>
      </c>
      <c r="N124" s="21" t="s">
        <v>104</v>
      </c>
      <c r="O124" s="21" t="s">
        <v>35</v>
      </c>
      <c r="P124" s="21"/>
      <c r="Q124" s="22" t="s">
        <v>35</v>
      </c>
      <c r="R124" s="13">
        <f t="shared" si="8"/>
        <v>1008.5</v>
      </c>
      <c r="S124" s="24">
        <v>1050</v>
      </c>
      <c r="U124" s="16">
        <f>R124-S124</f>
        <v>-41.5</v>
      </c>
      <c r="V124" s="69">
        <v>42846</v>
      </c>
      <c r="W124" s="49">
        <v>455</v>
      </c>
      <c r="X124" s="49" t="s">
        <v>1049</v>
      </c>
      <c r="Y124" s="50" t="s">
        <v>545</v>
      </c>
    </row>
    <row r="125" spans="1:25" hidden="1" x14ac:dyDescent="0.2">
      <c r="A125" s="107"/>
      <c r="B125" s="20" t="s">
        <v>1056</v>
      </c>
      <c r="C125" s="20" t="s">
        <v>1057</v>
      </c>
      <c r="D125" s="20" t="s">
        <v>81</v>
      </c>
      <c r="E125" s="20" t="s">
        <v>82</v>
      </c>
      <c r="F125" s="21" t="s">
        <v>67</v>
      </c>
      <c r="G125" s="21" t="s">
        <v>489</v>
      </c>
      <c r="H125" s="21" t="s">
        <v>102</v>
      </c>
      <c r="I125" s="21" t="s">
        <v>327</v>
      </c>
      <c r="J125" s="21"/>
      <c r="K125" s="21" t="s">
        <v>36</v>
      </c>
      <c r="L125" s="21"/>
      <c r="M125" s="21" t="s">
        <v>47</v>
      </c>
      <c r="N125" s="21" t="s">
        <v>48</v>
      </c>
      <c r="O125" s="21"/>
      <c r="P125" s="21"/>
      <c r="Q125" s="22" t="s">
        <v>35</v>
      </c>
      <c r="R125" s="13">
        <f t="shared" si="8"/>
        <v>457</v>
      </c>
      <c r="S125" s="23"/>
      <c r="T125" s="24"/>
      <c r="U125" s="16">
        <f>R125-T125</f>
        <v>457</v>
      </c>
    </row>
    <row r="126" spans="1:25" hidden="1" x14ac:dyDescent="0.2">
      <c r="A126" s="111"/>
      <c r="B126" s="29" t="s">
        <v>1065</v>
      </c>
      <c r="C126" s="29" t="s">
        <v>1066</v>
      </c>
      <c r="D126" s="29" t="s">
        <v>856</v>
      </c>
      <c r="E126" s="29" t="s">
        <v>857</v>
      </c>
      <c r="F126" s="46" t="s">
        <v>102</v>
      </c>
      <c r="G126" s="46" t="s">
        <v>191</v>
      </c>
      <c r="H126" s="46"/>
      <c r="I126" s="46"/>
      <c r="J126" s="46"/>
      <c r="K126" s="46"/>
      <c r="L126" s="46"/>
      <c r="M126" s="46" t="s">
        <v>47</v>
      </c>
      <c r="N126" s="46" t="s">
        <v>193</v>
      </c>
      <c r="O126" s="46"/>
      <c r="P126" s="46" t="s">
        <v>1069</v>
      </c>
      <c r="Q126" s="22" t="s">
        <v>35</v>
      </c>
      <c r="R126" s="13">
        <f t="shared" si="8"/>
        <v>337</v>
      </c>
      <c r="S126" s="24">
        <v>337</v>
      </c>
      <c r="U126" s="16">
        <f>R126-S126</f>
        <v>0</v>
      </c>
      <c r="V126" s="93">
        <v>42837</v>
      </c>
      <c r="W126" s="81">
        <v>27</v>
      </c>
      <c r="X126" s="81" t="s">
        <v>861</v>
      </c>
      <c r="Y126" s="82"/>
    </row>
    <row r="127" spans="1:25" hidden="1" x14ac:dyDescent="0.2">
      <c r="A127" s="107"/>
      <c r="B127" s="20" t="s">
        <v>1070</v>
      </c>
      <c r="C127" s="20" t="s">
        <v>760</v>
      </c>
      <c r="D127" s="20" t="s">
        <v>464</v>
      </c>
      <c r="E127" s="20" t="s">
        <v>465</v>
      </c>
      <c r="F127" s="21" t="s">
        <v>67</v>
      </c>
      <c r="G127" s="21" t="s">
        <v>127</v>
      </c>
      <c r="H127" s="21"/>
      <c r="I127" s="21"/>
      <c r="J127" s="21" t="s">
        <v>35</v>
      </c>
      <c r="K127" s="21" t="s">
        <v>36</v>
      </c>
      <c r="L127" s="21" t="s">
        <v>103</v>
      </c>
      <c r="M127" s="21" t="s">
        <v>69</v>
      </c>
      <c r="N127" s="21" t="s">
        <v>193</v>
      </c>
      <c r="O127" s="21" t="s">
        <v>35</v>
      </c>
      <c r="P127" s="21" t="s">
        <v>1074</v>
      </c>
      <c r="Q127" s="22" t="s">
        <v>35</v>
      </c>
      <c r="R127" s="13">
        <f t="shared" si="8"/>
        <v>1295.5</v>
      </c>
      <c r="S127" s="23">
        <v>1295.5</v>
      </c>
      <c r="T127" s="24">
        <v>43.5</v>
      </c>
      <c r="U127" s="16">
        <f>R127-T127</f>
        <v>1252</v>
      </c>
      <c r="V127" s="17">
        <v>42845</v>
      </c>
      <c r="W127" s="18">
        <v>3841</v>
      </c>
      <c r="X127" s="18" t="s">
        <v>469</v>
      </c>
      <c r="Y127" s="19"/>
    </row>
    <row r="128" spans="1:25" hidden="1" x14ac:dyDescent="0.2">
      <c r="A128" s="107"/>
      <c r="B128" s="20" t="s">
        <v>1070</v>
      </c>
      <c r="C128" s="20" t="s">
        <v>1075</v>
      </c>
      <c r="D128" s="20" t="s">
        <v>1076</v>
      </c>
      <c r="E128" s="20" t="s">
        <v>1077</v>
      </c>
      <c r="F128" s="21" t="s">
        <v>206</v>
      </c>
      <c r="G128" s="21" t="s">
        <v>101</v>
      </c>
      <c r="H128" s="21"/>
      <c r="I128" s="21"/>
      <c r="J128" s="21"/>
      <c r="K128" s="21"/>
      <c r="L128" s="21"/>
      <c r="M128" s="21"/>
      <c r="N128" s="21"/>
      <c r="O128" s="21"/>
      <c r="P128" s="21"/>
      <c r="Q128" s="22" t="s">
        <v>35</v>
      </c>
      <c r="R128" s="13">
        <f t="shared" si="8"/>
        <v>110</v>
      </c>
      <c r="S128" s="23"/>
      <c r="T128" s="24"/>
      <c r="U128" s="16">
        <f>R128-T128</f>
        <v>110</v>
      </c>
    </row>
    <row r="129" spans="1:25" ht="16" hidden="1" x14ac:dyDescent="0.2">
      <c r="A129" s="109"/>
      <c r="B129" s="34" t="s">
        <v>1070</v>
      </c>
      <c r="C129" s="34" t="s">
        <v>1081</v>
      </c>
      <c r="D129" s="35" t="s">
        <v>96</v>
      </c>
      <c r="E129" s="35" t="s">
        <v>97</v>
      </c>
      <c r="F129" s="36" t="s">
        <v>102</v>
      </c>
      <c r="G129" s="36" t="s">
        <v>191</v>
      </c>
      <c r="H129" s="36" t="s">
        <v>123</v>
      </c>
      <c r="I129" s="36" t="s">
        <v>191</v>
      </c>
      <c r="J129" s="36" t="s">
        <v>35</v>
      </c>
      <c r="K129" s="36" t="s">
        <v>36</v>
      </c>
      <c r="L129" s="36" t="s">
        <v>103</v>
      </c>
      <c r="M129" s="36" t="s">
        <v>69</v>
      </c>
      <c r="N129" s="36" t="s">
        <v>193</v>
      </c>
      <c r="O129" s="36" t="s">
        <v>35</v>
      </c>
      <c r="P129" s="36"/>
      <c r="Q129" s="37" t="s">
        <v>35</v>
      </c>
      <c r="R129" s="13">
        <f t="shared" si="8"/>
        <v>1355.5</v>
      </c>
      <c r="S129" s="23"/>
      <c r="T129" s="24"/>
      <c r="U129" s="16">
        <f>R129-T129</f>
        <v>1355.5</v>
      </c>
      <c r="V129" s="81"/>
      <c r="W129" s="81"/>
      <c r="X129" s="81"/>
      <c r="Y129" s="82"/>
    </row>
    <row r="130" spans="1:25" hidden="1" x14ac:dyDescent="0.2">
      <c r="A130" s="107"/>
      <c r="B130" s="20" t="s">
        <v>1070</v>
      </c>
      <c r="C130" s="20" t="s">
        <v>547</v>
      </c>
      <c r="D130" s="20" t="s">
        <v>346</v>
      </c>
      <c r="E130" s="20" t="s">
        <v>347</v>
      </c>
      <c r="F130" s="21" t="s">
        <v>67</v>
      </c>
      <c r="G130" s="21" t="s">
        <v>101</v>
      </c>
      <c r="H130" s="21"/>
      <c r="I130" s="21"/>
      <c r="J130" s="21"/>
      <c r="K130" s="21"/>
      <c r="L130" s="21"/>
      <c r="M130" s="21" t="s">
        <v>47</v>
      </c>
      <c r="N130" s="21" t="s">
        <v>104</v>
      </c>
      <c r="O130" s="21"/>
      <c r="P130" s="21" t="s">
        <v>1088</v>
      </c>
      <c r="Q130" s="22" t="s">
        <v>35</v>
      </c>
      <c r="R130" s="13">
        <f t="shared" si="8"/>
        <v>337</v>
      </c>
      <c r="S130" s="23">
        <v>337</v>
      </c>
      <c r="T130" s="68"/>
      <c r="U130" s="16">
        <f>R130-S130-T130</f>
        <v>0</v>
      </c>
      <c r="V130" s="69">
        <v>42856</v>
      </c>
      <c r="W130" s="49">
        <v>139</v>
      </c>
      <c r="X130" s="49" t="s">
        <v>352</v>
      </c>
      <c r="Y130" s="50"/>
    </row>
    <row r="131" spans="1:25" x14ac:dyDescent="0.2">
      <c r="A131" s="111" t="s">
        <v>1132</v>
      </c>
      <c r="B131" s="29" t="s">
        <v>1100</v>
      </c>
      <c r="C131" s="29" t="s">
        <v>1101</v>
      </c>
      <c r="D131" s="29" t="s">
        <v>1102</v>
      </c>
      <c r="E131" s="29" t="s">
        <v>580</v>
      </c>
      <c r="F131" s="46" t="s">
        <v>33</v>
      </c>
      <c r="G131" s="46" t="s">
        <v>135</v>
      </c>
      <c r="H131" s="46"/>
      <c r="I131" s="46"/>
      <c r="J131" s="46"/>
      <c r="K131" s="46" t="s">
        <v>36</v>
      </c>
      <c r="L131" s="46" t="s">
        <v>58</v>
      </c>
      <c r="M131" s="46" t="s">
        <v>59</v>
      </c>
      <c r="N131" s="46" t="s">
        <v>193</v>
      </c>
      <c r="O131" s="46" t="s">
        <v>35</v>
      </c>
      <c r="P131" s="46" t="s">
        <v>1106</v>
      </c>
      <c r="Q131" s="47" t="s">
        <v>35</v>
      </c>
      <c r="R131" s="13">
        <f t="shared" si="8"/>
        <v>1068.5</v>
      </c>
      <c r="S131" s="75"/>
      <c r="T131" s="56"/>
      <c r="U131" s="16">
        <f>R131-T131</f>
        <v>1068.5</v>
      </c>
      <c r="V131" s="81"/>
      <c r="W131" s="81"/>
      <c r="X131" s="81"/>
      <c r="Y131" s="82"/>
    </row>
    <row r="132" spans="1:25" ht="16" hidden="1" x14ac:dyDescent="0.2">
      <c r="A132" s="109"/>
      <c r="B132" s="34" t="s">
        <v>1095</v>
      </c>
      <c r="C132" s="34" t="s">
        <v>1096</v>
      </c>
      <c r="D132" s="35" t="s">
        <v>96</v>
      </c>
      <c r="E132" s="35" t="s">
        <v>97</v>
      </c>
      <c r="F132" s="36" t="s">
        <v>206</v>
      </c>
      <c r="G132" s="36" t="s">
        <v>135</v>
      </c>
      <c r="H132" s="36"/>
      <c r="I132" s="36"/>
      <c r="J132" s="36" t="s">
        <v>35</v>
      </c>
      <c r="K132" s="36"/>
      <c r="L132" s="36"/>
      <c r="M132" s="36" t="s">
        <v>69</v>
      </c>
      <c r="N132" s="36" t="s">
        <v>193</v>
      </c>
      <c r="O132" s="36"/>
      <c r="P132" s="36"/>
      <c r="Q132" s="37" t="s">
        <v>520</v>
      </c>
      <c r="R132" s="13">
        <f t="shared" si="8"/>
        <v>522</v>
      </c>
      <c r="S132" s="75"/>
      <c r="T132" s="56"/>
      <c r="U132" s="16">
        <f>R132-T132</f>
        <v>522</v>
      </c>
      <c r="V132" s="81"/>
      <c r="W132" s="81"/>
      <c r="X132" s="81"/>
      <c r="Y132" s="82"/>
    </row>
    <row r="133" spans="1:25" x14ac:dyDescent="0.2">
      <c r="A133" s="107" t="s">
        <v>1133</v>
      </c>
      <c r="B133" s="20" t="s">
        <v>735</v>
      </c>
      <c r="C133" s="20" t="s">
        <v>1091</v>
      </c>
      <c r="D133" s="20" t="s">
        <v>173</v>
      </c>
      <c r="E133" s="20" t="s">
        <v>174</v>
      </c>
      <c r="F133" s="21" t="s">
        <v>33</v>
      </c>
      <c r="G133" s="21" t="s">
        <v>135</v>
      </c>
      <c r="H133" s="21"/>
      <c r="I133" s="21"/>
      <c r="J133" s="21"/>
      <c r="K133" s="21"/>
      <c r="L133" s="21" t="s">
        <v>649</v>
      </c>
      <c r="M133" s="21" t="s">
        <v>47</v>
      </c>
      <c r="N133" s="21" t="s">
        <v>193</v>
      </c>
      <c r="O133" s="21"/>
      <c r="P133" s="21"/>
      <c r="Q133" s="47" t="s">
        <v>35</v>
      </c>
      <c r="R133" s="13">
        <f t="shared" si="8"/>
        <v>337</v>
      </c>
      <c r="S133" s="56"/>
      <c r="T133" s="82"/>
      <c r="U133" s="16">
        <f>R133-T133</f>
        <v>337</v>
      </c>
      <c r="V133" s="49"/>
      <c r="W133" s="49"/>
      <c r="X133" s="49"/>
      <c r="Y133" s="50"/>
    </row>
    <row r="134" spans="1:25" x14ac:dyDescent="0.2">
      <c r="A134" s="120" t="s">
        <v>1132</v>
      </c>
      <c r="B134" s="121" t="s">
        <v>1107</v>
      </c>
      <c r="C134" s="121" t="s">
        <v>1108</v>
      </c>
      <c r="D134" s="20" t="s">
        <v>851</v>
      </c>
      <c r="E134" s="121" t="s">
        <v>852</v>
      </c>
      <c r="F134" s="122" t="s">
        <v>33</v>
      </c>
      <c r="G134" s="122" t="s">
        <v>1064</v>
      </c>
      <c r="H134" s="21"/>
      <c r="I134" s="21"/>
      <c r="J134" s="21"/>
      <c r="K134" s="21" t="s">
        <v>36</v>
      </c>
      <c r="L134" s="21" t="s">
        <v>46</v>
      </c>
      <c r="M134" s="21" t="s">
        <v>47</v>
      </c>
      <c r="N134" s="21" t="s">
        <v>124</v>
      </c>
      <c r="O134" s="21"/>
      <c r="P134" s="21"/>
      <c r="Q134" s="22" t="s">
        <v>35</v>
      </c>
      <c r="R134" s="13">
        <f t="shared" si="8"/>
        <v>1067</v>
      </c>
      <c r="S134" s="75">
        <v>1067</v>
      </c>
      <c r="T134" s="56"/>
      <c r="U134" s="16">
        <f>R134-S134-T134</f>
        <v>0</v>
      </c>
      <c r="V134" s="69">
        <v>42845</v>
      </c>
      <c r="W134" s="49">
        <v>489</v>
      </c>
      <c r="X134" s="49" t="s">
        <v>853</v>
      </c>
      <c r="Y134" s="50"/>
    </row>
    <row r="135" spans="1:25" x14ac:dyDescent="0.2">
      <c r="A135" s="120" t="s">
        <v>1133</v>
      </c>
      <c r="B135" s="121" t="s">
        <v>1112</v>
      </c>
      <c r="C135" s="121" t="s">
        <v>637</v>
      </c>
      <c r="D135" s="29" t="s">
        <v>1113</v>
      </c>
      <c r="E135" s="121" t="s">
        <v>645</v>
      </c>
      <c r="F135" s="122" t="s">
        <v>33</v>
      </c>
      <c r="G135" s="122" t="s">
        <v>1064</v>
      </c>
      <c r="H135" s="46"/>
      <c r="I135" s="46"/>
      <c r="J135" s="46"/>
      <c r="K135" s="46" t="s">
        <v>36</v>
      </c>
      <c r="L135" s="46" t="s">
        <v>58</v>
      </c>
      <c r="M135" s="46" t="s">
        <v>59</v>
      </c>
      <c r="N135" s="46" t="s">
        <v>104</v>
      </c>
      <c r="O135" s="46" t="s">
        <v>649</v>
      </c>
      <c r="P135" s="46" t="s">
        <v>1117</v>
      </c>
      <c r="Q135" s="47" t="s">
        <v>35</v>
      </c>
      <c r="R135" s="13">
        <f t="shared" si="8"/>
        <v>1068.5</v>
      </c>
      <c r="S135" s="56"/>
      <c r="U135" s="16">
        <f>R135-S135</f>
        <v>1068.5</v>
      </c>
      <c r="V135" s="100"/>
      <c r="W135" s="100"/>
      <c r="X135" s="100"/>
      <c r="Y135" s="39"/>
    </row>
    <row r="136" spans="1:25" ht="16" hidden="1" thickBot="1" x14ac:dyDescent="0.25">
      <c r="A136" s="116"/>
      <c r="B136" s="101" t="s">
        <v>1118</v>
      </c>
      <c r="C136" s="101" t="s">
        <v>970</v>
      </c>
      <c r="D136" s="102" t="s">
        <v>1119</v>
      </c>
      <c r="E136" s="101" t="s">
        <v>212</v>
      </c>
      <c r="F136" s="103" t="s">
        <v>102</v>
      </c>
      <c r="G136" s="103" t="s">
        <v>191</v>
      </c>
      <c r="H136" s="103" t="s">
        <v>123</v>
      </c>
      <c r="I136" s="103" t="s">
        <v>191</v>
      </c>
      <c r="J136" s="103" t="s">
        <v>35</v>
      </c>
      <c r="K136" s="103" t="s">
        <v>36</v>
      </c>
      <c r="L136" s="103" t="s">
        <v>103</v>
      </c>
      <c r="M136" s="103" t="s">
        <v>69</v>
      </c>
      <c r="N136" s="103" t="s">
        <v>193</v>
      </c>
      <c r="O136" s="103"/>
      <c r="P136" s="103"/>
      <c r="Q136" s="104" t="s">
        <v>35</v>
      </c>
      <c r="R136" s="13">
        <f t="shared" ref="R136:R137" si="10">IF(F136="",0,110)+IF(H136="",0,60)+(IF(J136="",0,60)+IF(K136="",0,60)+(IF(M136="Non",0,(IF(M136="24 au 26 mai (2 nuits)",84,(IF(M136="25 au 29 mai (4 nuits)",167,(IF(M136="25 au 1 juin (7 nuits)",292,(IF(M136="26 au 29 mai (3 nuits)",125,(IF(M136="26 au 1 juin (6 nuits)",250)))))))))))))+IF(L136="",0,(IF(L136="Non",0,670)))+IF(N136="",0,60)+IF(O136="",0,(IF(L136="Non",0,43.5)))</f>
        <v>1312</v>
      </c>
      <c r="S136" s="56">
        <v>1312</v>
      </c>
      <c r="U136" s="16">
        <f>R136-S136</f>
        <v>0</v>
      </c>
      <c r="V136" s="69">
        <v>42849</v>
      </c>
      <c r="W136" s="49">
        <v>1535</v>
      </c>
      <c r="X136" s="49" t="s">
        <v>212</v>
      </c>
      <c r="Y136" s="50"/>
    </row>
    <row r="137" spans="1:25" hidden="1" x14ac:dyDescent="0.2">
      <c r="A137" s="106"/>
      <c r="B137" s="10" t="s">
        <v>1123</v>
      </c>
      <c r="C137" s="10" t="s">
        <v>1124</v>
      </c>
      <c r="D137" s="10" t="s">
        <v>1125</v>
      </c>
      <c r="E137" s="10" t="s">
        <v>131</v>
      </c>
      <c r="F137" s="11" t="s">
        <v>67</v>
      </c>
      <c r="G137" s="11" t="s">
        <v>489</v>
      </c>
      <c r="H137" s="11"/>
      <c r="I137" s="11"/>
      <c r="J137" s="11" t="s">
        <v>35</v>
      </c>
      <c r="K137" s="11" t="s">
        <v>36</v>
      </c>
      <c r="L137" s="11" t="s">
        <v>103</v>
      </c>
      <c r="M137" s="11" t="s">
        <v>69</v>
      </c>
      <c r="N137" s="11" t="s">
        <v>490</v>
      </c>
      <c r="O137" s="11"/>
      <c r="P137" s="11"/>
      <c r="Q137" s="12" t="s">
        <v>35</v>
      </c>
      <c r="R137" s="75">
        <f t="shared" si="10"/>
        <v>1252</v>
      </c>
      <c r="S137" s="75"/>
      <c r="T137" s="56"/>
      <c r="U137" s="16">
        <f t="shared" ref="U137" si="11">R137-T137</f>
        <v>1252</v>
      </c>
      <c r="V137" s="49"/>
      <c r="W137" s="49"/>
      <c r="X137" s="49"/>
      <c r="Y137" s="50"/>
    </row>
    <row r="138" spans="1:25" x14ac:dyDescent="0.2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</row>
    <row r="139" spans="1:25" x14ac:dyDescent="0.2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</row>
    <row r="140" spans="1:25" x14ac:dyDescent="0.2">
      <c r="A140" s="49" t="s">
        <v>1147</v>
      </c>
      <c r="B140" s="49" t="s">
        <v>1148</v>
      </c>
      <c r="C140" s="49" t="s">
        <v>1149</v>
      </c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</row>
    <row r="141" spans="1:25" ht="16" thickBot="1" x14ac:dyDescent="0.25">
      <c r="A141" s="105">
        <v>5</v>
      </c>
      <c r="B141" s="105">
        <v>6</v>
      </c>
      <c r="C141" s="105">
        <v>12</v>
      </c>
      <c r="D141" s="105"/>
      <c r="E141" s="105"/>
      <c r="F141" s="105"/>
      <c r="G141" s="105"/>
      <c r="H141" s="105"/>
      <c r="I141" s="105"/>
      <c r="J141" s="49"/>
      <c r="K141" s="49"/>
      <c r="L141" s="49"/>
      <c r="M141" s="49"/>
      <c r="N141" s="49"/>
      <c r="O141" s="49"/>
      <c r="P141" s="49"/>
      <c r="Q141" s="49"/>
      <c r="R141" s="49"/>
      <c r="S141" s="49"/>
    </row>
  </sheetData>
  <autoFilter ref="A2:Y137">
    <filterColumn colId="5">
      <filters>
        <filter val="U16"/>
      </filters>
    </filterColumn>
    <sortState ref="A3:Y135">
      <sortCondition ref="G2:G137"/>
    </sortState>
  </autoFilter>
  <mergeCells count="1">
    <mergeCell ref="A1:G1"/>
  </mergeCells>
  <dataValidations count="20">
    <dataValidation type="list" allowBlank="1" showInputMessage="1" showErrorMessage="1" sqref="G93:G94 I93:I94 G125 I125">
      <formula1>poids</formula1>
      <formula2>0</formula2>
    </dataValidation>
    <dataValidation type="list" allowBlank="1" showInputMessage="1" showErrorMessage="1" error="Y/O / N" sqref="J93:J94 J125">
      <formula1>camp</formula1>
      <formula2>0</formula2>
    </dataValidation>
    <dataValidation type="list" allowBlank="1" showInputMessage="1" showErrorMessage="1" error="Y/O / N" sqref="K93:K94 K125">
      <formula1>banquet</formula1>
      <formula2>0</formula2>
    </dataValidation>
    <dataValidation type="list" allowBlank="1" showInputMessage="1" showErrorMessage="1" sqref="F93:F94 H93:H94 F125 H125">
      <formula1>cat.shiai</formula1>
      <formula2>0</formula2>
    </dataValidation>
    <dataValidation type="list" allowBlank="1" showInputMessage="1" showErrorMessage="1" error="Y/O / N" sqref="L93:L94 L125">
      <formula1>vols</formula1>
      <formula2>0</formula2>
    </dataValidation>
    <dataValidation type="list" allowBlank="1" showInputMessage="1" showErrorMessage="1" error="Y/O / N" sqref="M93:M94 M125">
      <formula1>hôtel</formula1>
      <formula2>0</formula2>
    </dataValidation>
    <dataValidation type="list" allowBlank="1" showInputMessage="1" showErrorMessage="1" error="Y/O / N" sqref="N93:N94 N125">
      <formula1>veste</formula1>
      <formula2>0</formula2>
    </dataValidation>
    <dataValidation type="list" allowBlank="1" showInputMessage="1" showErrorMessage="1" error="Y/O / N" sqref="O93:O94 O125">
      <formula1>affirmation</formula1>
      <formula2>0</formula2>
    </dataValidation>
    <dataValidation type="list" allowBlank="1" showInputMessage="1" showErrorMessage="1" error="Y/O / N" sqref="N108 N110 N3:N50 N63:N77 N79:N92 N114:N124 N126:N137">
      <formula1>veste</formula1>
    </dataValidation>
    <dataValidation type="list" allowBlank="1" showInputMessage="1" showErrorMessage="1" error="Y/O / N" sqref="O108 O110 O3 O5:O50 O63:O77 O79:O92 O114:O124 O126:O137">
      <formula1>affirmation</formula1>
    </dataValidation>
    <dataValidation type="list" allowBlank="1" showInputMessage="1" showErrorMessage="1" error="Y/O / N" sqref="M99 M108:M110 M101 M3:M50 M63:M77 M79:M92 M114:M124 M126:M137">
      <formula1>hôtel</formula1>
    </dataValidation>
    <dataValidation type="list" allowBlank="1" showInputMessage="1" showErrorMessage="1" error="Y/O / N" sqref="L99:L101 L108:L110 P109 L3:L50 L63:L77 L79:L92 L114:L124 L126:L137">
      <formula1>vols</formula1>
    </dataValidation>
    <dataValidation type="list" allowBlank="1" showInputMessage="1" showErrorMessage="1" sqref="F108 H108 F110 H110 H3:H50 F3:F50 F63:F77 H63:H77 F79:F92 H79:H92 H114:H124 F114:F124 H126:H137 F126:F137">
      <formula1>cat.shiai</formula1>
    </dataValidation>
    <dataValidation type="list" allowBlank="1" showInputMessage="1" showErrorMessage="1" error="Y/O / N" sqref="O109 K110 K3:K50 K63:K77 K79:K92 K114:K124 K126:K137">
      <formula1>banquet</formula1>
    </dataValidation>
    <dataValidation type="list" allowBlank="1" showInputMessage="1" showErrorMessage="1" error="Y/O / N" sqref="J108 N109 J110 J136:J137 J3:J50 J63:J77 J79:J92 J99:J103 J114:J124 J126:J134">
      <formula1>camp</formula1>
    </dataValidation>
    <dataValidation type="list" allowBlank="1" showInputMessage="1" showErrorMessage="1" sqref="G108 I108 G110 I110 I3:I50 G3:G50 I63:I77 G63:G77 G79:G92 I79:I92 G114:G124 I114:I124 I126:I137 G126:G137">
      <formula1>poids</formula1>
    </dataValidation>
    <dataValidation type="list" allowBlank="1" showInputMessage="1" showErrorMessage="1" sqref="Q105 Q5:Q10 Q108 Q70:Q77 Q137 Q3 Q12:Q51 Q65:Q67 Q79:Q94 Q110:Q135">
      <formula1>affirmation</formula1>
    </dataValidation>
    <dataValidation type="list" allowBlank="1" showInputMessage="1" showErrorMessage="1" error="Y/O / N" sqref="Q138:Q141 P105:P107 Q136 Q52:Q53 Q55:Q64 Q68:Q69 Q78 Q95:Q104">
      <formula1>Hébergement</formula1>
    </dataValidation>
    <dataValidation type="list" allowBlank="1" showInputMessage="1" showErrorMessage="1" error="Y/O / N" sqref="R137:S141">
      <formula1>Assurances</formula1>
    </dataValidation>
    <dataValidation type="list" allowBlank="1" showInputMessage="1" showErrorMessage="1" error="F / M" sqref="C105:C107">
      <formula1>#REF!</formula1>
    </dataValidation>
  </dataValidations>
  <hyperlinks>
    <hyperlink ref="D53" r:id="rId1"/>
    <hyperlink ref="D136" r:id="rId2"/>
    <hyperlink ref="D13" r:id="rId3"/>
    <hyperlink ref="D113" r:id="rId4"/>
    <hyperlink ref="D107" r:id="rId5"/>
    <hyperlink ref="D68" r:id="rId6"/>
  </hyperlinks>
  <pageMargins left="0.78740157480314965" right="0" top="0.74803149606299213" bottom="0.74803149606299213" header="0.31496062992125984" footer="0.31496062992125984"/>
  <pageSetup scale="90" orientation="landscape" r:id="rId7"/>
  <legacy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Rank / Grade">
          <x14:formula1>
            <xm:f>[2]Feuil2!#REF!</xm:f>
          </x14:formula1>
          <xm:sqref>D26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 enableFormatConditionsCalculation="0"/>
  <dimension ref="A1:F153"/>
  <sheetViews>
    <sheetView workbookViewId="0">
      <pane xSplit="3" ySplit="2" topLeftCell="D9" activePane="bottomRight" state="frozen"/>
      <selection pane="topRight" activeCell="F1" sqref="F1"/>
      <selection pane="bottomLeft" activeCell="A3" sqref="A3"/>
      <selection pane="bottomRight" activeCell="A70" sqref="A70:F149"/>
    </sheetView>
  </sheetViews>
  <sheetFormatPr baseColWidth="10" defaultColWidth="11.5" defaultRowHeight="15" x14ac:dyDescent="0.2"/>
  <cols>
    <col min="1" max="1" width="11.6640625" style="28" customWidth="1"/>
    <col min="2" max="2" width="15.6640625" style="28" customWidth="1"/>
    <col min="3" max="3" width="14.5" style="28" bestFit="1" customWidth="1"/>
    <col min="4" max="4" width="27.5" style="28" bestFit="1" customWidth="1"/>
    <col min="5" max="5" width="9.1640625" style="28" customWidth="1"/>
    <col min="6" max="6" width="11.1640625" style="28" customWidth="1"/>
    <col min="7" max="22" width="11.5" customWidth="1"/>
  </cols>
  <sheetData>
    <row r="1" spans="1:6" s="1" customFormat="1" ht="39" customHeight="1" thickBot="1" x14ac:dyDescent="0.25">
      <c r="A1" s="196"/>
      <c r="B1" s="196"/>
      <c r="C1" s="196"/>
      <c r="D1" s="196"/>
      <c r="E1" s="196"/>
      <c r="F1" s="196"/>
    </row>
    <row r="2" spans="1:6" s="1" customFormat="1" ht="72" customHeight="1" x14ac:dyDescent="0.2">
      <c r="A2" s="3" t="s">
        <v>1129</v>
      </c>
      <c r="B2" s="4" t="s">
        <v>0</v>
      </c>
      <c r="C2" s="5" t="s">
        <v>1</v>
      </c>
      <c r="D2" s="4" t="s">
        <v>3</v>
      </c>
      <c r="E2" s="4" t="s">
        <v>7</v>
      </c>
      <c r="F2" s="4" t="s">
        <v>8</v>
      </c>
    </row>
    <row r="3" spans="1:6" ht="15" hidden="1" customHeight="1" x14ac:dyDescent="0.2">
      <c r="A3" s="106"/>
      <c r="B3" s="10" t="s">
        <v>27</v>
      </c>
      <c r="C3" s="10" t="s">
        <v>28</v>
      </c>
      <c r="D3" s="10" t="s">
        <v>30</v>
      </c>
      <c r="E3" s="11" t="s">
        <v>33</v>
      </c>
      <c r="F3" s="11" t="s">
        <v>34</v>
      </c>
    </row>
    <row r="4" spans="1:6" ht="30" hidden="1" customHeight="1" x14ac:dyDescent="0.2">
      <c r="A4" s="107"/>
      <c r="B4" s="20" t="s">
        <v>39</v>
      </c>
      <c r="C4" s="20" t="s">
        <v>40</v>
      </c>
      <c r="D4" s="20" t="s">
        <v>42</v>
      </c>
      <c r="E4" s="21" t="s">
        <v>33</v>
      </c>
      <c r="F4" s="21" t="s">
        <v>34</v>
      </c>
    </row>
    <row r="5" spans="1:6" ht="15" hidden="1" customHeight="1" x14ac:dyDescent="0.2">
      <c r="A5" s="120"/>
      <c r="B5" s="121" t="s">
        <v>51</v>
      </c>
      <c r="C5" s="121" t="s">
        <v>52</v>
      </c>
      <c r="D5" s="121" t="s">
        <v>54</v>
      </c>
      <c r="E5" s="122" t="s">
        <v>33</v>
      </c>
      <c r="F5" s="122" t="s">
        <v>57</v>
      </c>
    </row>
    <row r="6" spans="1:6" ht="15" hidden="1" customHeight="1" x14ac:dyDescent="0.2">
      <c r="A6" s="120"/>
      <c r="B6" s="121" t="s">
        <v>73</v>
      </c>
      <c r="C6" s="121" t="s">
        <v>74</v>
      </c>
      <c r="D6" s="121" t="s">
        <v>30</v>
      </c>
      <c r="E6" s="122" t="s">
        <v>33</v>
      </c>
      <c r="F6" s="122" t="s">
        <v>57</v>
      </c>
    </row>
    <row r="7" spans="1:6" ht="15" hidden="1" customHeight="1" x14ac:dyDescent="0.2">
      <c r="A7" s="120"/>
      <c r="B7" s="121" t="s">
        <v>79</v>
      </c>
      <c r="C7" s="121" t="s">
        <v>80</v>
      </c>
      <c r="D7" s="121" t="s">
        <v>82</v>
      </c>
      <c r="E7" s="122" t="s">
        <v>33</v>
      </c>
      <c r="F7" s="122" t="s">
        <v>57</v>
      </c>
    </row>
    <row r="8" spans="1:6" ht="15" hidden="1" customHeight="1" x14ac:dyDescent="0.2">
      <c r="A8" s="123"/>
      <c r="B8" s="121" t="s">
        <v>87</v>
      </c>
      <c r="C8" s="121" t="s">
        <v>88</v>
      </c>
      <c r="D8" s="121" t="s">
        <v>90</v>
      </c>
      <c r="E8" s="122" t="s">
        <v>33</v>
      </c>
      <c r="F8" s="122" t="s">
        <v>57</v>
      </c>
    </row>
    <row r="9" spans="1:6" ht="15" customHeight="1" x14ac:dyDescent="0.2">
      <c r="A9" s="140" t="s">
        <v>1134</v>
      </c>
      <c r="B9" s="141" t="s">
        <v>875</v>
      </c>
      <c r="C9" s="141" t="s">
        <v>876</v>
      </c>
      <c r="D9" s="142" t="s">
        <v>97</v>
      </c>
      <c r="E9" s="143" t="s">
        <v>67</v>
      </c>
      <c r="F9" s="143" t="s">
        <v>223</v>
      </c>
    </row>
    <row r="10" spans="1:6" ht="17.25" hidden="1" customHeight="1" thickBot="1" x14ac:dyDescent="0.25">
      <c r="A10" s="107"/>
      <c r="B10" s="20" t="s">
        <v>115</v>
      </c>
      <c r="C10" s="20" t="s">
        <v>116</v>
      </c>
      <c r="D10" s="20" t="s">
        <v>118</v>
      </c>
      <c r="E10" s="21" t="s">
        <v>102</v>
      </c>
      <c r="F10" s="21" t="s">
        <v>122</v>
      </c>
    </row>
    <row r="11" spans="1:6" ht="15.75" hidden="1" customHeight="1" x14ac:dyDescent="0.2">
      <c r="A11" s="109"/>
      <c r="B11" s="34" t="s">
        <v>145</v>
      </c>
      <c r="C11" s="34" t="s">
        <v>146</v>
      </c>
      <c r="D11" s="35" t="s">
        <v>97</v>
      </c>
      <c r="E11" s="36" t="s">
        <v>102</v>
      </c>
      <c r="F11" s="36" t="s">
        <v>112</v>
      </c>
    </row>
    <row r="12" spans="1:6" x14ac:dyDescent="0.2">
      <c r="A12" s="111" t="s">
        <v>1134</v>
      </c>
      <c r="B12" s="29" t="s">
        <v>569</v>
      </c>
      <c r="C12" s="29" t="s">
        <v>570</v>
      </c>
      <c r="D12" s="29" t="s">
        <v>572</v>
      </c>
      <c r="E12" s="46" t="s">
        <v>67</v>
      </c>
      <c r="F12" s="46" t="s">
        <v>247</v>
      </c>
    </row>
    <row r="13" spans="1:6" ht="15" hidden="1" customHeight="1" x14ac:dyDescent="0.2">
      <c r="A13" s="107"/>
      <c r="B13" s="20" t="s">
        <v>157</v>
      </c>
      <c r="C13" s="20" t="s">
        <v>158</v>
      </c>
      <c r="D13" s="20" t="s">
        <v>160</v>
      </c>
      <c r="E13" s="21" t="s">
        <v>33</v>
      </c>
      <c r="F13" s="21" t="s">
        <v>112</v>
      </c>
    </row>
    <row r="14" spans="1:6" ht="15.75" hidden="1" customHeight="1" x14ac:dyDescent="0.2">
      <c r="A14" s="109"/>
      <c r="B14" s="34" t="s">
        <v>163</v>
      </c>
      <c r="C14" s="34" t="s">
        <v>164</v>
      </c>
      <c r="D14" s="48" t="s">
        <v>97</v>
      </c>
      <c r="E14" s="36" t="s">
        <v>102</v>
      </c>
      <c r="F14" s="36" t="s">
        <v>112</v>
      </c>
    </row>
    <row r="15" spans="1:6" ht="15" hidden="1" customHeight="1" x14ac:dyDescent="0.2">
      <c r="A15" s="107"/>
      <c r="B15" s="20" t="s">
        <v>168</v>
      </c>
      <c r="C15" s="20" t="s">
        <v>169</v>
      </c>
      <c r="D15" s="20" t="s">
        <v>82</v>
      </c>
      <c r="E15" s="21" t="s">
        <v>33</v>
      </c>
      <c r="F15" s="21" t="s">
        <v>112</v>
      </c>
    </row>
    <row r="16" spans="1:6" ht="30" hidden="1" customHeight="1" x14ac:dyDescent="0.2">
      <c r="A16" s="107"/>
      <c r="B16" s="20" t="s">
        <v>178</v>
      </c>
      <c r="C16" s="20" t="s">
        <v>179</v>
      </c>
      <c r="D16" s="20" t="s">
        <v>42</v>
      </c>
      <c r="E16" s="21" t="s">
        <v>33</v>
      </c>
      <c r="F16" s="21" t="s">
        <v>112</v>
      </c>
    </row>
    <row r="17" spans="1:6" ht="15" customHeight="1" x14ac:dyDescent="0.2">
      <c r="A17" s="132" t="s">
        <v>1134</v>
      </c>
      <c r="B17" s="133" t="s">
        <v>499</v>
      </c>
      <c r="C17" s="133" t="s">
        <v>500</v>
      </c>
      <c r="D17" s="133" t="s">
        <v>502</v>
      </c>
      <c r="E17" s="134" t="s">
        <v>67</v>
      </c>
      <c r="F17" s="134" t="s">
        <v>376</v>
      </c>
    </row>
    <row r="18" spans="1:6" ht="15" hidden="1" customHeight="1" x14ac:dyDescent="0.2">
      <c r="A18" s="111"/>
      <c r="B18" s="29" t="s">
        <v>202</v>
      </c>
      <c r="C18" s="29" t="s">
        <v>203</v>
      </c>
      <c r="D18" s="29" t="s">
        <v>205</v>
      </c>
      <c r="E18" s="46" t="s">
        <v>206</v>
      </c>
      <c r="F18" s="46" t="s">
        <v>122</v>
      </c>
    </row>
    <row r="19" spans="1:6" ht="15" hidden="1" customHeight="1" x14ac:dyDescent="0.2">
      <c r="A19" s="120"/>
      <c r="B19" s="121" t="s">
        <v>225</v>
      </c>
      <c r="C19" s="121" t="s">
        <v>226</v>
      </c>
      <c r="D19" s="121" t="s">
        <v>228</v>
      </c>
      <c r="E19" s="122" t="s">
        <v>33</v>
      </c>
      <c r="F19" s="122" t="s">
        <v>201</v>
      </c>
    </row>
    <row r="20" spans="1:6" ht="15" hidden="1" customHeight="1" x14ac:dyDescent="0.2">
      <c r="A20" s="113"/>
      <c r="B20" s="21" t="s">
        <v>241</v>
      </c>
      <c r="C20" s="21" t="s">
        <v>242</v>
      </c>
      <c r="D20" s="21" t="s">
        <v>97</v>
      </c>
      <c r="E20" s="21" t="s">
        <v>102</v>
      </c>
      <c r="F20" s="21" t="s">
        <v>247</v>
      </c>
    </row>
    <row r="21" spans="1:6" ht="15" hidden="1" customHeight="1" x14ac:dyDescent="0.2">
      <c r="A21" s="107"/>
      <c r="B21" s="20" t="s">
        <v>248</v>
      </c>
      <c r="C21" s="20" t="s">
        <v>249</v>
      </c>
      <c r="D21" s="20" t="s">
        <v>251</v>
      </c>
      <c r="E21" s="21" t="s">
        <v>123</v>
      </c>
      <c r="F21" s="21" t="s">
        <v>135</v>
      </c>
    </row>
    <row r="22" spans="1:6" ht="15" hidden="1" customHeight="1" x14ac:dyDescent="0.2">
      <c r="A22" s="107"/>
      <c r="B22" s="20" t="s">
        <v>256</v>
      </c>
      <c r="C22" s="20" t="s">
        <v>257</v>
      </c>
      <c r="D22" s="20" t="s">
        <v>259</v>
      </c>
      <c r="E22" s="21" t="s">
        <v>123</v>
      </c>
      <c r="F22" s="21" t="s">
        <v>262</v>
      </c>
    </row>
    <row r="23" spans="1:6" s="39" customFormat="1" ht="15.75" hidden="1" customHeight="1" x14ac:dyDescent="0.2">
      <c r="A23" s="107"/>
      <c r="B23" s="20" t="s">
        <v>264</v>
      </c>
      <c r="C23" s="20" t="s">
        <v>265</v>
      </c>
      <c r="D23" s="20" t="s">
        <v>267</v>
      </c>
      <c r="E23" s="21" t="s">
        <v>102</v>
      </c>
      <c r="F23" s="21" t="s">
        <v>191</v>
      </c>
    </row>
    <row r="24" spans="1:6" s="39" customFormat="1" ht="15" hidden="1" customHeight="1" x14ac:dyDescent="0.2">
      <c r="A24" s="107"/>
      <c r="B24" s="20" t="s">
        <v>279</v>
      </c>
      <c r="C24" s="20" t="s">
        <v>280</v>
      </c>
      <c r="D24" s="20" t="s">
        <v>131</v>
      </c>
      <c r="E24" s="21" t="s">
        <v>102</v>
      </c>
      <c r="F24" s="21" t="s">
        <v>247</v>
      </c>
    </row>
    <row r="25" spans="1:6" s="39" customFormat="1" ht="15.75" customHeight="1" x14ac:dyDescent="0.2">
      <c r="A25" s="155" t="s">
        <v>1134</v>
      </c>
      <c r="B25" s="156" t="s">
        <v>171</v>
      </c>
      <c r="C25" s="156" t="s">
        <v>172</v>
      </c>
      <c r="D25" s="156" t="s">
        <v>174</v>
      </c>
      <c r="E25" s="157" t="s">
        <v>67</v>
      </c>
      <c r="F25" s="157" t="s">
        <v>127</v>
      </c>
    </row>
    <row r="26" spans="1:6" s="39" customFormat="1" ht="15.75" hidden="1" customHeight="1" x14ac:dyDescent="0.2">
      <c r="A26" s="107"/>
      <c r="B26" s="20" t="s">
        <v>291</v>
      </c>
      <c r="C26" s="20" t="s">
        <v>292</v>
      </c>
      <c r="D26" s="20" t="s">
        <v>82</v>
      </c>
      <c r="E26" s="21" t="s">
        <v>102</v>
      </c>
      <c r="F26" s="21" t="s">
        <v>294</v>
      </c>
    </row>
    <row r="27" spans="1:6" s="39" customFormat="1" ht="30" hidden="1" customHeight="1" x14ac:dyDescent="0.2">
      <c r="A27" s="120"/>
      <c r="B27" s="121" t="s">
        <v>295</v>
      </c>
      <c r="C27" s="121" t="s">
        <v>296</v>
      </c>
      <c r="D27" s="121" t="s">
        <v>42</v>
      </c>
      <c r="E27" s="122" t="s">
        <v>33</v>
      </c>
      <c r="F27" s="122" t="s">
        <v>201</v>
      </c>
    </row>
    <row r="28" spans="1:6" s="39" customFormat="1" ht="15" hidden="1" customHeight="1" x14ac:dyDescent="0.2">
      <c r="A28" s="120"/>
      <c r="B28" s="121" t="s">
        <v>302</v>
      </c>
      <c r="C28" s="121" t="s">
        <v>303</v>
      </c>
      <c r="D28" s="121" t="s">
        <v>153</v>
      </c>
      <c r="E28" s="122" t="s">
        <v>33</v>
      </c>
      <c r="F28" s="122" t="s">
        <v>201</v>
      </c>
    </row>
    <row r="29" spans="1:6" s="39" customFormat="1" ht="15.75" hidden="1" customHeight="1" x14ac:dyDescent="0.2">
      <c r="A29" s="124"/>
      <c r="B29" s="125" t="s">
        <v>308</v>
      </c>
      <c r="C29" s="125" t="s">
        <v>309</v>
      </c>
      <c r="D29" s="126" t="s">
        <v>97</v>
      </c>
      <c r="E29" s="127" t="s">
        <v>33</v>
      </c>
      <c r="F29" s="127" t="s">
        <v>201</v>
      </c>
    </row>
    <row r="30" spans="1:6" s="39" customFormat="1" ht="15.75" hidden="1" customHeight="1" x14ac:dyDescent="0.2">
      <c r="A30" s="107"/>
      <c r="B30" s="20" t="s">
        <v>313</v>
      </c>
      <c r="C30" s="20" t="s">
        <v>314</v>
      </c>
      <c r="D30" s="20" t="s">
        <v>82</v>
      </c>
      <c r="E30" s="21" t="s">
        <v>102</v>
      </c>
      <c r="F30" s="21" t="s">
        <v>101</v>
      </c>
    </row>
    <row r="31" spans="1:6" s="39" customFormat="1" ht="15" hidden="1" customHeight="1" x14ac:dyDescent="0.2">
      <c r="A31" s="120"/>
      <c r="B31" s="121" t="s">
        <v>316</v>
      </c>
      <c r="C31" s="121" t="s">
        <v>317</v>
      </c>
      <c r="D31" s="121" t="s">
        <v>30</v>
      </c>
      <c r="E31" s="122" t="s">
        <v>33</v>
      </c>
      <c r="F31" s="122" t="s">
        <v>201</v>
      </c>
    </row>
    <row r="32" spans="1:6" s="39" customFormat="1" ht="15.75" hidden="1" customHeight="1" x14ac:dyDescent="0.2">
      <c r="A32" s="109"/>
      <c r="B32" s="34" t="s">
        <v>322</v>
      </c>
      <c r="C32" s="34" t="s">
        <v>323</v>
      </c>
      <c r="D32" s="48" t="s">
        <v>97</v>
      </c>
      <c r="E32" s="36" t="s">
        <v>123</v>
      </c>
      <c r="F32" s="36" t="s">
        <v>327</v>
      </c>
    </row>
    <row r="33" spans="1:6" s="39" customFormat="1" ht="15" customHeight="1" x14ac:dyDescent="0.2">
      <c r="A33" s="155" t="s">
        <v>1134</v>
      </c>
      <c r="B33" s="156" t="s">
        <v>60</v>
      </c>
      <c r="C33" s="156" t="s">
        <v>61</v>
      </c>
      <c r="D33" s="156" t="s">
        <v>63</v>
      </c>
      <c r="E33" s="157" t="s">
        <v>67</v>
      </c>
      <c r="F33" s="157" t="s">
        <v>68</v>
      </c>
    </row>
    <row r="34" spans="1:6" s="39" customFormat="1" ht="15" hidden="1" customHeight="1" x14ac:dyDescent="0.2">
      <c r="A34" s="107"/>
      <c r="B34" s="20" t="s">
        <v>337</v>
      </c>
      <c r="C34" s="20" t="s">
        <v>338</v>
      </c>
      <c r="D34" s="20" t="s">
        <v>108</v>
      </c>
      <c r="E34" s="21" t="s">
        <v>102</v>
      </c>
      <c r="F34" s="21" t="s">
        <v>68</v>
      </c>
    </row>
    <row r="35" spans="1:6" s="39" customFormat="1" ht="15" hidden="1" customHeight="1" x14ac:dyDescent="0.2">
      <c r="A35" s="107"/>
      <c r="B35" s="20" t="s">
        <v>344</v>
      </c>
      <c r="C35" s="20" t="s">
        <v>345</v>
      </c>
      <c r="D35" s="20" t="s">
        <v>347</v>
      </c>
      <c r="E35" s="21" t="s">
        <v>102</v>
      </c>
      <c r="F35" s="21" t="s">
        <v>201</v>
      </c>
    </row>
    <row r="36" spans="1:6" s="39" customFormat="1" ht="15.75" hidden="1" customHeight="1" x14ac:dyDescent="0.2">
      <c r="A36" s="107"/>
      <c r="B36" s="20" t="s">
        <v>344</v>
      </c>
      <c r="C36" s="20" t="s">
        <v>353</v>
      </c>
      <c r="D36" s="20" t="s">
        <v>347</v>
      </c>
      <c r="E36" s="21" t="s">
        <v>206</v>
      </c>
      <c r="F36" s="21" t="s">
        <v>122</v>
      </c>
    </row>
    <row r="37" spans="1:6" s="39" customFormat="1" ht="15" hidden="1" customHeight="1" x14ac:dyDescent="0.2">
      <c r="A37" s="107"/>
      <c r="B37" s="20" t="s">
        <v>355</v>
      </c>
      <c r="C37" s="20" t="s">
        <v>356</v>
      </c>
      <c r="D37" s="20" t="s">
        <v>358</v>
      </c>
      <c r="E37" s="21" t="s">
        <v>102</v>
      </c>
      <c r="F37" s="21" t="s">
        <v>247</v>
      </c>
    </row>
    <row r="38" spans="1:6" s="39" customFormat="1" ht="16" x14ac:dyDescent="0.2">
      <c r="A38" s="109" t="s">
        <v>1134</v>
      </c>
      <c r="B38" s="34" t="s">
        <v>94</v>
      </c>
      <c r="C38" s="34" t="s">
        <v>95</v>
      </c>
      <c r="D38" s="35" t="s">
        <v>97</v>
      </c>
      <c r="E38" s="36" t="s">
        <v>67</v>
      </c>
      <c r="F38" s="36" t="s">
        <v>101</v>
      </c>
    </row>
    <row r="39" spans="1:6" s="39" customFormat="1" ht="15" customHeight="1" x14ac:dyDescent="0.2">
      <c r="A39" s="107" t="s">
        <v>1132</v>
      </c>
      <c r="B39" s="20" t="s">
        <v>533</v>
      </c>
      <c r="C39" s="20" t="s">
        <v>169</v>
      </c>
      <c r="D39" s="20" t="s">
        <v>358</v>
      </c>
      <c r="E39" s="21" t="s">
        <v>67</v>
      </c>
      <c r="F39" s="21" t="s">
        <v>57</v>
      </c>
    </row>
    <row r="40" spans="1:6" s="39" customFormat="1" ht="15.75" hidden="1" customHeight="1" x14ac:dyDescent="0.2">
      <c r="A40" s="109"/>
      <c r="B40" s="34" t="s">
        <v>377</v>
      </c>
      <c r="C40" s="34" t="s">
        <v>95</v>
      </c>
      <c r="D40" s="35" t="s">
        <v>97</v>
      </c>
      <c r="E40" s="36" t="s">
        <v>123</v>
      </c>
      <c r="F40" s="36" t="s">
        <v>68</v>
      </c>
    </row>
    <row r="41" spans="1:6" s="39" customFormat="1" ht="15.75" customHeight="1" x14ac:dyDescent="0.2">
      <c r="A41" s="117" t="s">
        <v>1132</v>
      </c>
      <c r="B41" s="118" t="s">
        <v>862</v>
      </c>
      <c r="C41" s="118" t="s">
        <v>863</v>
      </c>
      <c r="D41" s="118" t="s">
        <v>63</v>
      </c>
      <c r="E41" s="119" t="s">
        <v>67</v>
      </c>
      <c r="F41" s="119" t="s">
        <v>223</v>
      </c>
    </row>
    <row r="42" spans="1:6" s="39" customFormat="1" ht="15" hidden="1" customHeight="1" x14ac:dyDescent="0.2">
      <c r="A42" s="111"/>
      <c r="B42" s="29" t="s">
        <v>386</v>
      </c>
      <c r="C42" s="29" t="s">
        <v>387</v>
      </c>
      <c r="D42" s="29" t="s">
        <v>205</v>
      </c>
      <c r="E42" s="54" t="s">
        <v>206</v>
      </c>
      <c r="F42" s="46" t="s">
        <v>294</v>
      </c>
    </row>
    <row r="43" spans="1:6" s="39" customFormat="1" ht="15.75" hidden="1" customHeight="1" x14ac:dyDescent="0.2">
      <c r="A43" s="111"/>
      <c r="B43" s="29" t="s">
        <v>392</v>
      </c>
      <c r="C43" s="29" t="s">
        <v>399</v>
      </c>
      <c r="D43" s="29" t="s">
        <v>234</v>
      </c>
      <c r="E43" s="46" t="s">
        <v>102</v>
      </c>
      <c r="F43" s="46" t="s">
        <v>191</v>
      </c>
    </row>
    <row r="44" spans="1:6" s="39" customFormat="1" ht="15.75" customHeight="1" x14ac:dyDescent="0.2">
      <c r="A44" s="117" t="s">
        <v>1132</v>
      </c>
      <c r="B44" s="118" t="s">
        <v>1130</v>
      </c>
      <c r="C44" s="118" t="s">
        <v>457</v>
      </c>
      <c r="D44" s="118" t="s">
        <v>97</v>
      </c>
      <c r="E44" s="119" t="s">
        <v>67</v>
      </c>
      <c r="F44" s="119" t="s">
        <v>489</v>
      </c>
    </row>
    <row r="45" spans="1:6" s="39" customFormat="1" ht="15.75" hidden="1" customHeight="1" x14ac:dyDescent="0.2">
      <c r="A45" s="111"/>
      <c r="B45" s="29" t="s">
        <v>412</v>
      </c>
      <c r="C45" s="29" t="s">
        <v>413</v>
      </c>
      <c r="D45" s="29" t="s">
        <v>205</v>
      </c>
      <c r="E45" s="46" t="s">
        <v>206</v>
      </c>
      <c r="F45" s="46" t="s">
        <v>294</v>
      </c>
    </row>
    <row r="46" spans="1:6" s="39" customFormat="1" ht="15" hidden="1" customHeight="1" x14ac:dyDescent="0.2">
      <c r="A46" s="107"/>
      <c r="B46" s="20" t="s">
        <v>418</v>
      </c>
      <c r="C46" s="20" t="s">
        <v>419</v>
      </c>
      <c r="D46" s="20" t="s">
        <v>421</v>
      </c>
      <c r="E46" s="21" t="s">
        <v>33</v>
      </c>
      <c r="F46" s="21" t="s">
        <v>223</v>
      </c>
    </row>
    <row r="47" spans="1:6" s="39" customFormat="1" ht="15" customHeight="1" x14ac:dyDescent="0.2">
      <c r="A47" s="111" t="s">
        <v>1132</v>
      </c>
      <c r="B47" s="29" t="s">
        <v>636</v>
      </c>
      <c r="C47" s="29" t="s">
        <v>637</v>
      </c>
      <c r="D47" s="29" t="s">
        <v>406</v>
      </c>
      <c r="E47" s="46" t="s">
        <v>67</v>
      </c>
      <c r="F47" s="46" t="s">
        <v>376</v>
      </c>
    </row>
    <row r="48" spans="1:6" s="39" customFormat="1" ht="15.75" customHeight="1" x14ac:dyDescent="0.2">
      <c r="A48" s="109" t="s">
        <v>1132</v>
      </c>
      <c r="B48" s="34" t="s">
        <v>654</v>
      </c>
      <c r="C48" s="34" t="s">
        <v>655</v>
      </c>
      <c r="D48" s="35" t="s">
        <v>97</v>
      </c>
      <c r="E48" s="36" t="s">
        <v>67</v>
      </c>
      <c r="F48" s="36" t="s">
        <v>437</v>
      </c>
    </row>
    <row r="49" spans="1:6" s="39" customFormat="1" ht="15.75" hidden="1" customHeight="1" x14ac:dyDescent="0.2">
      <c r="A49" s="109"/>
      <c r="B49" s="34" t="s">
        <v>438</v>
      </c>
      <c r="C49" s="34" t="s">
        <v>439</v>
      </c>
      <c r="D49" s="35" t="s">
        <v>97</v>
      </c>
      <c r="E49" s="36" t="s">
        <v>206</v>
      </c>
      <c r="F49" s="36" t="s">
        <v>101</v>
      </c>
    </row>
    <row r="50" spans="1:6" s="39" customFormat="1" ht="15" hidden="1" customHeight="1" x14ac:dyDescent="0.2">
      <c r="A50" s="107"/>
      <c r="B50" s="20" t="s">
        <v>443</v>
      </c>
      <c r="C50" s="20" t="s">
        <v>444</v>
      </c>
      <c r="D50" s="20" t="s">
        <v>446</v>
      </c>
      <c r="E50" s="21" t="s">
        <v>33</v>
      </c>
      <c r="F50" s="21" t="s">
        <v>223</v>
      </c>
    </row>
    <row r="51" spans="1:6" s="39" customFormat="1" ht="15" hidden="1" customHeight="1" x14ac:dyDescent="0.2">
      <c r="A51" s="107"/>
      <c r="B51" s="20" t="s">
        <v>450</v>
      </c>
      <c r="C51" s="20" t="s">
        <v>451</v>
      </c>
      <c r="D51" s="20" t="s">
        <v>54</v>
      </c>
      <c r="E51" s="21" t="s">
        <v>33</v>
      </c>
      <c r="F51" s="21" t="s">
        <v>223</v>
      </c>
    </row>
    <row r="52" spans="1:6" s="39" customFormat="1" ht="15" hidden="1" customHeight="1" x14ac:dyDescent="0.2">
      <c r="A52" s="107"/>
      <c r="B52" s="20" t="s">
        <v>456</v>
      </c>
      <c r="C52" s="20" t="s">
        <v>457</v>
      </c>
      <c r="D52" s="20" t="s">
        <v>366</v>
      </c>
      <c r="E52" s="21" t="s">
        <v>33</v>
      </c>
      <c r="F52" s="21" t="s">
        <v>223</v>
      </c>
    </row>
    <row r="53" spans="1:6" s="39" customFormat="1" ht="15" hidden="1" customHeight="1" x14ac:dyDescent="0.2">
      <c r="A53" s="120"/>
      <c r="B53" s="121" t="s">
        <v>462</v>
      </c>
      <c r="C53" s="121" t="s">
        <v>463</v>
      </c>
      <c r="D53" s="121" t="s">
        <v>465</v>
      </c>
      <c r="E53" s="122" t="s">
        <v>33</v>
      </c>
      <c r="F53" s="122" t="s">
        <v>247</v>
      </c>
    </row>
    <row r="54" spans="1:6" s="39" customFormat="1" ht="15.75" hidden="1" customHeight="1" x14ac:dyDescent="0.2">
      <c r="A54" s="107"/>
      <c r="B54" s="20" t="s">
        <v>470</v>
      </c>
      <c r="C54" s="20" t="s">
        <v>471</v>
      </c>
      <c r="D54" s="20" t="s">
        <v>54</v>
      </c>
      <c r="E54" s="21" t="s">
        <v>102</v>
      </c>
      <c r="F54" s="21" t="s">
        <v>191</v>
      </c>
    </row>
    <row r="55" spans="1:6" s="39" customFormat="1" ht="15" hidden="1" customHeight="1" x14ac:dyDescent="0.2">
      <c r="A55" s="107"/>
      <c r="B55" s="20" t="s">
        <v>476</v>
      </c>
      <c r="C55" s="20" t="s">
        <v>477</v>
      </c>
      <c r="D55" s="20" t="s">
        <v>479</v>
      </c>
      <c r="E55" s="21" t="s">
        <v>102</v>
      </c>
      <c r="F55" s="21" t="s">
        <v>135</v>
      </c>
    </row>
    <row r="56" spans="1:6" s="39" customFormat="1" ht="15" hidden="1" customHeight="1" x14ac:dyDescent="0.2">
      <c r="A56" s="107"/>
      <c r="B56" s="20" t="s">
        <v>483</v>
      </c>
      <c r="C56" s="20" t="s">
        <v>484</v>
      </c>
      <c r="D56" s="20" t="s">
        <v>358</v>
      </c>
      <c r="E56" s="21" t="s">
        <v>33</v>
      </c>
      <c r="F56" s="21" t="s">
        <v>489</v>
      </c>
    </row>
    <row r="57" spans="1:6" s="39" customFormat="1" ht="15" hidden="1" customHeight="1" x14ac:dyDescent="0.2">
      <c r="A57" s="111"/>
      <c r="B57" s="29" t="s">
        <v>492</v>
      </c>
      <c r="C57" s="29" t="s">
        <v>493</v>
      </c>
      <c r="D57" s="29" t="s">
        <v>153</v>
      </c>
      <c r="E57" s="46" t="s">
        <v>33</v>
      </c>
      <c r="F57" s="46" t="s">
        <v>489</v>
      </c>
    </row>
    <row r="58" spans="1:6" s="39" customFormat="1" ht="15.75" customHeight="1" x14ac:dyDescent="0.2">
      <c r="A58" s="162" t="s">
        <v>1132</v>
      </c>
      <c r="B58" s="156" t="s">
        <v>813</v>
      </c>
      <c r="C58" s="156" t="s">
        <v>814</v>
      </c>
      <c r="D58" s="156" t="s">
        <v>816</v>
      </c>
      <c r="E58" s="157" t="s">
        <v>67</v>
      </c>
      <c r="F58" s="157" t="s">
        <v>122</v>
      </c>
    </row>
    <row r="59" spans="1:6" s="39" customFormat="1" ht="15" hidden="1" customHeight="1" x14ac:dyDescent="0.2">
      <c r="A59" s="107"/>
      <c r="B59" s="20" t="s">
        <v>507</v>
      </c>
      <c r="C59" s="20" t="s">
        <v>508</v>
      </c>
      <c r="D59" s="20" t="s">
        <v>358</v>
      </c>
      <c r="E59" s="21" t="s">
        <v>33</v>
      </c>
      <c r="F59" s="21" t="s">
        <v>489</v>
      </c>
    </row>
    <row r="60" spans="1:6" s="39" customFormat="1" ht="15" hidden="1" customHeight="1" x14ac:dyDescent="0.2">
      <c r="A60" s="120"/>
      <c r="B60" s="121" t="s">
        <v>513</v>
      </c>
      <c r="C60" s="121" t="s">
        <v>514</v>
      </c>
      <c r="D60" s="121" t="s">
        <v>366</v>
      </c>
      <c r="E60" s="122" t="s">
        <v>33</v>
      </c>
      <c r="F60" s="122" t="s">
        <v>519</v>
      </c>
    </row>
    <row r="61" spans="1:6" s="39" customFormat="1" ht="15.75" hidden="1" customHeight="1" x14ac:dyDescent="0.2">
      <c r="A61" s="107"/>
      <c r="B61" s="20" t="s">
        <v>521</v>
      </c>
      <c r="C61" s="20" t="s">
        <v>522</v>
      </c>
      <c r="D61" s="20" t="s">
        <v>358</v>
      </c>
      <c r="E61" s="21" t="s">
        <v>102</v>
      </c>
      <c r="F61" s="21" t="s">
        <v>262</v>
      </c>
    </row>
    <row r="62" spans="1:6" ht="30" hidden="1" customHeight="1" x14ac:dyDescent="0.2">
      <c r="A62" s="107"/>
      <c r="B62" s="20" t="s">
        <v>526</v>
      </c>
      <c r="C62" s="20" t="s">
        <v>203</v>
      </c>
      <c r="D62" s="20" t="s">
        <v>197</v>
      </c>
      <c r="E62" s="21" t="s">
        <v>530</v>
      </c>
      <c r="F62" s="21" t="s">
        <v>135</v>
      </c>
    </row>
    <row r="63" spans="1:6" ht="30" customHeight="1" x14ac:dyDescent="0.2">
      <c r="A63" s="129" t="s">
        <v>1133</v>
      </c>
      <c r="B63" s="130" t="s">
        <v>136</v>
      </c>
      <c r="C63" s="130" t="s">
        <v>137</v>
      </c>
      <c r="D63" s="130" t="s">
        <v>139</v>
      </c>
      <c r="E63" s="131" t="s">
        <v>67</v>
      </c>
      <c r="F63" s="131" t="s">
        <v>112</v>
      </c>
    </row>
    <row r="64" spans="1:6" ht="15" hidden="1" customHeight="1" x14ac:dyDescent="0.2">
      <c r="A64" s="120"/>
      <c r="B64" s="121" t="s">
        <v>533</v>
      </c>
      <c r="C64" s="121" t="s">
        <v>129</v>
      </c>
      <c r="D64" s="121" t="s">
        <v>358</v>
      </c>
      <c r="E64" s="122" t="s">
        <v>33</v>
      </c>
      <c r="F64" s="122" t="s">
        <v>519</v>
      </c>
    </row>
    <row r="65" spans="1:6" ht="15" hidden="1" customHeight="1" x14ac:dyDescent="0.2">
      <c r="A65" s="107"/>
      <c r="B65" s="20" t="s">
        <v>538</v>
      </c>
      <c r="C65" s="20" t="s">
        <v>539</v>
      </c>
      <c r="D65" s="20" t="s">
        <v>131</v>
      </c>
      <c r="E65" s="21" t="s">
        <v>102</v>
      </c>
      <c r="F65" s="21" t="s">
        <v>135</v>
      </c>
    </row>
    <row r="66" spans="1:6" ht="15" hidden="1" customHeight="1" x14ac:dyDescent="0.2">
      <c r="A66" s="107"/>
      <c r="B66" s="20" t="s">
        <v>546</v>
      </c>
      <c r="C66" s="20" t="s">
        <v>547</v>
      </c>
      <c r="D66" s="20" t="s">
        <v>54</v>
      </c>
      <c r="E66" s="21" t="s">
        <v>33</v>
      </c>
      <c r="F66" s="21" t="s">
        <v>552</v>
      </c>
    </row>
    <row r="67" spans="1:6" ht="15" hidden="1" customHeight="1" x14ac:dyDescent="0.2">
      <c r="A67" s="107"/>
      <c r="B67" s="20" t="s">
        <v>553</v>
      </c>
      <c r="C67" s="20" t="s">
        <v>554</v>
      </c>
      <c r="D67" s="20" t="s">
        <v>174</v>
      </c>
      <c r="E67" s="21" t="s">
        <v>33</v>
      </c>
      <c r="F67" s="21" t="s">
        <v>552</v>
      </c>
    </row>
    <row r="68" spans="1:6" x14ac:dyDescent="0.2">
      <c r="A68" s="120" t="s">
        <v>1133</v>
      </c>
      <c r="B68" s="121" t="s">
        <v>209</v>
      </c>
      <c r="C68" s="121" t="s">
        <v>210</v>
      </c>
      <c r="D68" s="121" t="s">
        <v>212</v>
      </c>
      <c r="E68" s="122" t="s">
        <v>67</v>
      </c>
      <c r="F68" s="122" t="s">
        <v>112</v>
      </c>
    </row>
    <row r="69" spans="1:6" ht="15" hidden="1" customHeight="1" x14ac:dyDescent="0.2">
      <c r="A69" s="107"/>
      <c r="B69" s="20" t="s">
        <v>563</v>
      </c>
      <c r="C69" s="20" t="s">
        <v>564</v>
      </c>
      <c r="D69" s="20" t="s">
        <v>465</v>
      </c>
      <c r="E69" s="21" t="s">
        <v>123</v>
      </c>
      <c r="F69" s="21" t="s">
        <v>101</v>
      </c>
    </row>
    <row r="70" spans="1:6" ht="15" customHeight="1" x14ac:dyDescent="0.2">
      <c r="A70" s="117" t="s">
        <v>1133</v>
      </c>
      <c r="B70" s="118" t="s">
        <v>217</v>
      </c>
      <c r="C70" s="118" t="s">
        <v>218</v>
      </c>
      <c r="D70" s="118" t="s">
        <v>212</v>
      </c>
      <c r="E70" s="119" t="s">
        <v>67</v>
      </c>
      <c r="F70" s="119" t="s">
        <v>223</v>
      </c>
    </row>
    <row r="71" spans="1:6" ht="15" hidden="1" customHeight="1" x14ac:dyDescent="0.2">
      <c r="A71" s="111"/>
      <c r="B71" s="29" t="s">
        <v>577</v>
      </c>
      <c r="C71" s="29" t="s">
        <v>578</v>
      </c>
      <c r="D71" s="29" t="s">
        <v>580</v>
      </c>
      <c r="E71" s="46" t="s">
        <v>33</v>
      </c>
      <c r="F71" s="46" t="s">
        <v>552</v>
      </c>
    </row>
    <row r="72" spans="1:6" ht="15" hidden="1" customHeight="1" x14ac:dyDescent="0.2">
      <c r="A72" s="107"/>
      <c r="B72" s="20" t="s">
        <v>586</v>
      </c>
      <c r="C72" s="20" t="s">
        <v>587</v>
      </c>
      <c r="D72" s="20" t="s">
        <v>347</v>
      </c>
      <c r="E72" s="21" t="s">
        <v>33</v>
      </c>
      <c r="F72" s="21" t="s">
        <v>552</v>
      </c>
    </row>
    <row r="73" spans="1:6" ht="15" customHeight="1" x14ac:dyDescent="0.2">
      <c r="A73" s="117" t="s">
        <v>1133</v>
      </c>
      <c r="B73" s="118" t="s">
        <v>426</v>
      </c>
      <c r="C73" s="118" t="s">
        <v>427</v>
      </c>
      <c r="D73" s="118" t="s">
        <v>153</v>
      </c>
      <c r="E73" s="119" t="s">
        <v>67</v>
      </c>
      <c r="F73" s="119" t="s">
        <v>223</v>
      </c>
    </row>
    <row r="74" spans="1:6" ht="15" hidden="1" customHeight="1" x14ac:dyDescent="0.2">
      <c r="A74" s="120"/>
      <c r="B74" s="121" t="s">
        <v>598</v>
      </c>
      <c r="C74" s="121" t="s">
        <v>599</v>
      </c>
      <c r="D74" s="121"/>
      <c r="E74" s="122" t="s">
        <v>33</v>
      </c>
      <c r="F74" s="122" t="s">
        <v>376</v>
      </c>
    </row>
    <row r="75" spans="1:6" ht="15.75" hidden="1" customHeight="1" x14ac:dyDescent="0.2">
      <c r="A75" s="111"/>
      <c r="B75" s="29" t="s">
        <v>150</v>
      </c>
      <c r="C75" s="29" t="s">
        <v>605</v>
      </c>
      <c r="D75" s="29" t="s">
        <v>153</v>
      </c>
      <c r="E75" s="46" t="s">
        <v>206</v>
      </c>
      <c r="F75" s="46" t="s">
        <v>294</v>
      </c>
    </row>
    <row r="76" spans="1:6" ht="15" hidden="1" customHeight="1" x14ac:dyDescent="0.2">
      <c r="A76" s="120"/>
      <c r="B76" s="121" t="s">
        <v>607</v>
      </c>
      <c r="C76" s="121" t="s">
        <v>608</v>
      </c>
      <c r="D76" s="121" t="s">
        <v>580</v>
      </c>
      <c r="E76" s="122" t="s">
        <v>33</v>
      </c>
      <c r="F76" s="122" t="s">
        <v>376</v>
      </c>
    </row>
    <row r="77" spans="1:6" ht="15" hidden="1" customHeight="1" x14ac:dyDescent="0.2">
      <c r="A77" s="110"/>
      <c r="B77" s="43" t="s">
        <v>613</v>
      </c>
      <c r="C77" s="43" t="s">
        <v>614</v>
      </c>
      <c r="D77" s="43" t="s">
        <v>139</v>
      </c>
      <c r="E77" s="44" t="s">
        <v>123</v>
      </c>
      <c r="F77" s="44" t="s">
        <v>294</v>
      </c>
    </row>
    <row r="78" spans="1:6" ht="15" customHeight="1" x14ac:dyDescent="0.2">
      <c r="A78" s="117" t="s">
        <v>1133</v>
      </c>
      <c r="B78" s="118" t="s">
        <v>1123</v>
      </c>
      <c r="C78" s="118" t="s">
        <v>1124</v>
      </c>
      <c r="D78" s="118" t="s">
        <v>131</v>
      </c>
      <c r="E78" s="119" t="s">
        <v>67</v>
      </c>
      <c r="F78" s="119" t="s">
        <v>489</v>
      </c>
    </row>
    <row r="79" spans="1:6" ht="15" hidden="1" customHeight="1" x14ac:dyDescent="0.2">
      <c r="A79" s="120"/>
      <c r="B79" s="121" t="s">
        <v>624</v>
      </c>
      <c r="C79" s="121" t="s">
        <v>625</v>
      </c>
      <c r="D79" s="121" t="s">
        <v>627</v>
      </c>
      <c r="E79" s="122" t="s">
        <v>33</v>
      </c>
      <c r="F79" s="122" t="s">
        <v>376</v>
      </c>
    </row>
    <row r="80" spans="1:6" ht="15" hidden="1" customHeight="1" x14ac:dyDescent="0.2">
      <c r="A80" s="120"/>
      <c r="B80" s="121" t="s">
        <v>631</v>
      </c>
      <c r="C80" s="121" t="s">
        <v>632</v>
      </c>
      <c r="D80" s="121" t="s">
        <v>174</v>
      </c>
      <c r="E80" s="122" t="s">
        <v>33</v>
      </c>
      <c r="F80" s="122" t="s">
        <v>376</v>
      </c>
    </row>
    <row r="81" spans="1:6" ht="16" x14ac:dyDescent="0.2">
      <c r="A81" s="109" t="s">
        <v>1133</v>
      </c>
      <c r="B81" s="34" t="s">
        <v>558</v>
      </c>
      <c r="C81" s="34" t="s">
        <v>559</v>
      </c>
      <c r="D81" s="35" t="s">
        <v>97</v>
      </c>
      <c r="E81" s="36" t="s">
        <v>67</v>
      </c>
      <c r="F81" s="36" t="s">
        <v>376</v>
      </c>
    </row>
    <row r="82" spans="1:6" ht="15" hidden="1" customHeight="1" x14ac:dyDescent="0.2">
      <c r="A82" s="111"/>
      <c r="B82" s="29" t="s">
        <v>642</v>
      </c>
      <c r="C82" s="29" t="s">
        <v>643</v>
      </c>
      <c r="D82" s="29" t="s">
        <v>645</v>
      </c>
      <c r="E82" s="46" t="s">
        <v>33</v>
      </c>
      <c r="F82" s="46" t="s">
        <v>127</v>
      </c>
    </row>
    <row r="83" spans="1:6" ht="15.75" hidden="1" customHeight="1" x14ac:dyDescent="0.2">
      <c r="A83" s="107"/>
      <c r="B83" s="20" t="s">
        <v>651</v>
      </c>
      <c r="C83" s="20" t="s">
        <v>652</v>
      </c>
      <c r="D83" s="20" t="s">
        <v>82</v>
      </c>
      <c r="E83" s="21" t="s">
        <v>102</v>
      </c>
      <c r="F83" s="21" t="s">
        <v>201</v>
      </c>
    </row>
    <row r="84" spans="1:6" ht="15" customHeight="1" x14ac:dyDescent="0.2">
      <c r="A84" s="155" t="s">
        <v>1133</v>
      </c>
      <c r="B84" s="156" t="s">
        <v>403</v>
      </c>
      <c r="C84" s="156" t="s">
        <v>404</v>
      </c>
      <c r="D84" s="156" t="s">
        <v>406</v>
      </c>
      <c r="E84" s="157" t="s">
        <v>67</v>
      </c>
      <c r="F84" s="157" t="s">
        <v>127</v>
      </c>
    </row>
    <row r="85" spans="1:6" ht="15" hidden="1" customHeight="1" x14ac:dyDescent="0.2">
      <c r="A85" s="107"/>
      <c r="B85" s="20" t="s">
        <v>675</v>
      </c>
      <c r="C85" s="20" t="s">
        <v>676</v>
      </c>
      <c r="D85" s="20" t="s">
        <v>212</v>
      </c>
      <c r="E85" s="21" t="s">
        <v>102</v>
      </c>
      <c r="F85" s="21" t="s">
        <v>191</v>
      </c>
    </row>
    <row r="86" spans="1:6" ht="15.75" hidden="1" customHeight="1" x14ac:dyDescent="0.2">
      <c r="A86" s="107"/>
      <c r="B86" s="20" t="s">
        <v>682</v>
      </c>
      <c r="C86" s="20" t="s">
        <v>683</v>
      </c>
      <c r="D86" s="20" t="s">
        <v>63</v>
      </c>
      <c r="E86" s="21" t="s">
        <v>123</v>
      </c>
      <c r="F86" s="21" t="s">
        <v>294</v>
      </c>
    </row>
    <row r="87" spans="1:6" ht="15.75" hidden="1" customHeight="1" x14ac:dyDescent="0.2">
      <c r="A87" s="107"/>
      <c r="B87" s="20" t="s">
        <v>688</v>
      </c>
      <c r="C87" s="20" t="s">
        <v>689</v>
      </c>
      <c r="D87" s="20" t="s">
        <v>446</v>
      </c>
      <c r="E87" s="21" t="s">
        <v>206</v>
      </c>
      <c r="F87" s="21" t="s">
        <v>294</v>
      </c>
    </row>
    <row r="88" spans="1:6" ht="15" hidden="1" customHeight="1" x14ac:dyDescent="0.2">
      <c r="A88" s="107"/>
      <c r="B88" s="20" t="s">
        <v>51</v>
      </c>
      <c r="C88" s="20" t="s">
        <v>691</v>
      </c>
      <c r="D88" s="20" t="s">
        <v>174</v>
      </c>
      <c r="E88" s="21" t="s">
        <v>33</v>
      </c>
      <c r="F88" s="21" t="s">
        <v>127</v>
      </c>
    </row>
    <row r="89" spans="1:6" ht="15" hidden="1" customHeight="1" x14ac:dyDescent="0.2">
      <c r="A89" s="107"/>
      <c r="B89" s="20" t="s">
        <v>695</v>
      </c>
      <c r="C89" s="20" t="s">
        <v>696</v>
      </c>
      <c r="D89" s="20" t="s">
        <v>698</v>
      </c>
      <c r="E89" s="21" t="s">
        <v>33</v>
      </c>
      <c r="F89" s="21" t="s">
        <v>127</v>
      </c>
    </row>
    <row r="90" spans="1:6" ht="15" hidden="1" customHeight="1" x14ac:dyDescent="0.2">
      <c r="A90" s="107"/>
      <c r="B90" s="20" t="s">
        <v>703</v>
      </c>
      <c r="C90" s="20" t="s">
        <v>704</v>
      </c>
      <c r="D90" s="20" t="s">
        <v>705</v>
      </c>
      <c r="E90" s="21" t="s">
        <v>33</v>
      </c>
      <c r="F90" s="21" t="s">
        <v>127</v>
      </c>
    </row>
    <row r="91" spans="1:6" ht="15" hidden="1" customHeight="1" x14ac:dyDescent="0.2">
      <c r="A91" s="107"/>
      <c r="B91" s="20" t="s">
        <v>709</v>
      </c>
      <c r="C91" s="20" t="s">
        <v>710</v>
      </c>
      <c r="D91" s="20" t="s">
        <v>712</v>
      </c>
      <c r="E91" s="21" t="s">
        <v>33</v>
      </c>
      <c r="F91" s="21" t="s">
        <v>127</v>
      </c>
    </row>
    <row r="92" spans="1:6" ht="15" hidden="1" customHeight="1" x14ac:dyDescent="0.2">
      <c r="A92" s="107"/>
      <c r="B92" s="20" t="s">
        <v>716</v>
      </c>
      <c r="C92" s="20" t="s">
        <v>296</v>
      </c>
      <c r="D92" s="20" t="s">
        <v>63</v>
      </c>
      <c r="E92" s="21" t="s">
        <v>102</v>
      </c>
      <c r="F92" s="21" t="s">
        <v>247</v>
      </c>
    </row>
    <row r="93" spans="1:6" ht="15.75" hidden="1" customHeight="1" x14ac:dyDescent="0.2">
      <c r="A93" s="120"/>
      <c r="B93" s="121" t="s">
        <v>728</v>
      </c>
      <c r="C93" s="121" t="s">
        <v>729</v>
      </c>
      <c r="D93" s="121" t="s">
        <v>465</v>
      </c>
      <c r="E93" s="122" t="s">
        <v>33</v>
      </c>
      <c r="F93" s="122" t="s">
        <v>437</v>
      </c>
    </row>
    <row r="94" spans="1:6" ht="15" customHeight="1" x14ac:dyDescent="0.2">
      <c r="A94" s="155" t="s">
        <v>1133</v>
      </c>
      <c r="B94" s="156" t="s">
        <v>1070</v>
      </c>
      <c r="C94" s="156" t="s">
        <v>760</v>
      </c>
      <c r="D94" s="156" t="s">
        <v>465</v>
      </c>
      <c r="E94" s="157" t="s">
        <v>67</v>
      </c>
      <c r="F94" s="157" t="s">
        <v>127</v>
      </c>
    </row>
    <row r="95" spans="1:6" ht="15" hidden="1" customHeight="1" x14ac:dyDescent="0.2">
      <c r="A95" s="120"/>
      <c r="B95" s="121" t="s">
        <v>744</v>
      </c>
      <c r="C95" s="121" t="s">
        <v>745</v>
      </c>
      <c r="D95" s="121" t="s">
        <v>174</v>
      </c>
      <c r="E95" s="122" t="s">
        <v>33</v>
      </c>
      <c r="F95" s="122" t="s">
        <v>437</v>
      </c>
    </row>
    <row r="96" spans="1:6" ht="30" hidden="1" customHeight="1" x14ac:dyDescent="0.2">
      <c r="A96" s="120"/>
      <c r="B96" s="121" t="s">
        <v>749</v>
      </c>
      <c r="C96" s="121" t="s">
        <v>696</v>
      </c>
      <c r="D96" s="121" t="s">
        <v>197</v>
      </c>
      <c r="E96" s="122" t="s">
        <v>33</v>
      </c>
      <c r="F96" s="122" t="s">
        <v>437</v>
      </c>
    </row>
    <row r="97" spans="1:6" ht="15" customHeight="1" x14ac:dyDescent="0.2">
      <c r="A97" s="109" t="s">
        <v>1133</v>
      </c>
      <c r="B97" s="34" t="s">
        <v>432</v>
      </c>
      <c r="C97" s="34" t="s">
        <v>433</v>
      </c>
      <c r="D97" s="35" t="s">
        <v>97</v>
      </c>
      <c r="E97" s="36" t="s">
        <v>67</v>
      </c>
      <c r="F97" s="36" t="s">
        <v>437</v>
      </c>
    </row>
    <row r="98" spans="1:6" ht="15.75" hidden="1" customHeight="1" x14ac:dyDescent="0.2">
      <c r="A98" s="107"/>
      <c r="B98" s="20" t="s">
        <v>785</v>
      </c>
      <c r="C98" s="20" t="s">
        <v>786</v>
      </c>
      <c r="D98" s="20" t="s">
        <v>788</v>
      </c>
      <c r="E98" s="21" t="s">
        <v>102</v>
      </c>
      <c r="F98" s="21" t="s">
        <v>101</v>
      </c>
    </row>
    <row r="99" spans="1:6" ht="15.75" hidden="1" customHeight="1" x14ac:dyDescent="0.2">
      <c r="A99" s="109"/>
      <c r="B99" s="34" t="s">
        <v>793</v>
      </c>
      <c r="C99" s="34" t="s">
        <v>125</v>
      </c>
      <c r="D99" s="35" t="s">
        <v>97</v>
      </c>
      <c r="E99" s="36" t="s">
        <v>123</v>
      </c>
      <c r="F99" s="36" t="s">
        <v>135</v>
      </c>
    </row>
    <row r="100" spans="1:6" ht="15" hidden="1" customHeight="1" x14ac:dyDescent="0.2">
      <c r="A100" s="120"/>
      <c r="B100" s="121" t="s">
        <v>797</v>
      </c>
      <c r="C100" s="121" t="s">
        <v>798</v>
      </c>
      <c r="D100" s="121" t="s">
        <v>234</v>
      </c>
      <c r="E100" s="122" t="s">
        <v>33</v>
      </c>
      <c r="F100" s="122" t="s">
        <v>437</v>
      </c>
    </row>
    <row r="101" spans="1:6" ht="15.75" hidden="1" customHeight="1" x14ac:dyDescent="0.2">
      <c r="A101" s="107"/>
      <c r="B101" s="20" t="s">
        <v>316</v>
      </c>
      <c r="C101" s="20" t="s">
        <v>804</v>
      </c>
      <c r="D101" s="20" t="s">
        <v>806</v>
      </c>
      <c r="E101" s="21" t="s">
        <v>102</v>
      </c>
      <c r="F101" s="21" t="s">
        <v>223</v>
      </c>
    </row>
    <row r="102" spans="1:6" ht="15" hidden="1" customHeight="1" x14ac:dyDescent="0.2">
      <c r="A102" s="107"/>
      <c r="B102" s="20" t="s">
        <v>820</v>
      </c>
      <c r="C102" s="20" t="s">
        <v>821</v>
      </c>
      <c r="D102" s="20" t="s">
        <v>131</v>
      </c>
      <c r="E102" s="59" t="s">
        <v>102</v>
      </c>
      <c r="F102" s="59" t="s">
        <v>334</v>
      </c>
    </row>
    <row r="103" spans="1:6" ht="15" hidden="1" customHeight="1" x14ac:dyDescent="0.2">
      <c r="A103" s="108"/>
      <c r="B103" s="20" t="s">
        <v>826</v>
      </c>
      <c r="C103" s="20" t="s">
        <v>827</v>
      </c>
      <c r="D103" s="20" t="s">
        <v>446</v>
      </c>
      <c r="E103" s="21" t="s">
        <v>123</v>
      </c>
      <c r="F103" s="21" t="s">
        <v>201</v>
      </c>
    </row>
    <row r="104" spans="1:6" ht="15" hidden="1" customHeight="1" x14ac:dyDescent="0.2">
      <c r="A104" s="107"/>
      <c r="B104" s="20" t="s">
        <v>840</v>
      </c>
      <c r="C104" s="20" t="s">
        <v>841</v>
      </c>
      <c r="D104" s="20" t="s">
        <v>108</v>
      </c>
      <c r="E104" s="21" t="s">
        <v>33</v>
      </c>
      <c r="F104" s="21" t="s">
        <v>68</v>
      </c>
    </row>
    <row r="105" spans="1:6" ht="15" hidden="1" customHeight="1" x14ac:dyDescent="0.2">
      <c r="A105" s="107"/>
      <c r="B105" s="20" t="s">
        <v>846</v>
      </c>
      <c r="C105" s="20" t="s">
        <v>847</v>
      </c>
      <c r="D105" s="20" t="s">
        <v>82</v>
      </c>
      <c r="E105" s="21" t="s">
        <v>102</v>
      </c>
      <c r="F105" s="21" t="s">
        <v>223</v>
      </c>
    </row>
    <row r="106" spans="1:6" ht="15.75" hidden="1" customHeight="1" x14ac:dyDescent="0.2">
      <c r="A106" s="107"/>
      <c r="B106" s="20" t="s">
        <v>849</v>
      </c>
      <c r="C106" s="20" t="s">
        <v>850</v>
      </c>
      <c r="D106" s="20" t="s">
        <v>852</v>
      </c>
      <c r="E106" s="21" t="s">
        <v>206</v>
      </c>
      <c r="F106" s="21" t="s">
        <v>101</v>
      </c>
    </row>
    <row r="107" spans="1:6" ht="15.75" hidden="1" customHeight="1" x14ac:dyDescent="0.2">
      <c r="A107" s="111"/>
      <c r="B107" s="29" t="s">
        <v>854</v>
      </c>
      <c r="C107" s="29" t="s">
        <v>855</v>
      </c>
      <c r="D107" s="29" t="s">
        <v>857</v>
      </c>
      <c r="E107" s="46" t="s">
        <v>102</v>
      </c>
      <c r="F107" s="46" t="s">
        <v>68</v>
      </c>
    </row>
    <row r="108" spans="1:6" ht="15.75" customHeight="1" x14ac:dyDescent="0.2">
      <c r="A108" s="155" t="s">
        <v>1133</v>
      </c>
      <c r="B108" s="156" t="s">
        <v>669</v>
      </c>
      <c r="C108" s="156" t="s">
        <v>670</v>
      </c>
      <c r="D108" s="156" t="s">
        <v>131</v>
      </c>
      <c r="E108" s="157" t="s">
        <v>67</v>
      </c>
      <c r="F108" s="157" t="s">
        <v>68</v>
      </c>
    </row>
    <row r="109" spans="1:6" ht="15.75" customHeight="1" x14ac:dyDescent="0.2">
      <c r="A109" s="109" t="s">
        <v>1133</v>
      </c>
      <c r="B109" s="34" t="s">
        <v>286</v>
      </c>
      <c r="C109" s="34" t="s">
        <v>287</v>
      </c>
      <c r="D109" s="35" t="s">
        <v>97</v>
      </c>
      <c r="E109" s="36" t="s">
        <v>67</v>
      </c>
      <c r="F109" s="36" t="s">
        <v>191</v>
      </c>
    </row>
    <row r="110" spans="1:6" ht="15.75" hidden="1" customHeight="1" x14ac:dyDescent="0.2">
      <c r="A110" s="107"/>
      <c r="B110" s="20" t="s">
        <v>882</v>
      </c>
      <c r="C110" s="20" t="s">
        <v>883</v>
      </c>
      <c r="D110" s="20" t="s">
        <v>82</v>
      </c>
      <c r="E110" s="21" t="s">
        <v>123</v>
      </c>
      <c r="F110" s="21" t="s">
        <v>262</v>
      </c>
    </row>
    <row r="111" spans="1:6" ht="15" hidden="1" customHeight="1" x14ac:dyDescent="0.2">
      <c r="A111" s="107"/>
      <c r="B111" s="20" t="s">
        <v>885</v>
      </c>
      <c r="C111" s="20" t="s">
        <v>886</v>
      </c>
      <c r="D111" s="20" t="s">
        <v>888</v>
      </c>
      <c r="E111" s="21" t="s">
        <v>33</v>
      </c>
      <c r="F111" s="21" t="s">
        <v>68</v>
      </c>
    </row>
    <row r="112" spans="1:6" ht="15" hidden="1" customHeight="1" x14ac:dyDescent="0.2">
      <c r="A112" s="107"/>
      <c r="B112" s="20" t="s">
        <v>892</v>
      </c>
      <c r="C112" s="20" t="s">
        <v>893</v>
      </c>
      <c r="D112" s="20" t="s">
        <v>63</v>
      </c>
      <c r="E112" s="21" t="s">
        <v>102</v>
      </c>
      <c r="F112" s="21" t="s">
        <v>223</v>
      </c>
    </row>
    <row r="113" spans="1:6" ht="15.75" hidden="1" customHeight="1" x14ac:dyDescent="0.2">
      <c r="A113" s="107"/>
      <c r="B113" s="20" t="s">
        <v>899</v>
      </c>
      <c r="C113" s="20" t="s">
        <v>900</v>
      </c>
      <c r="D113" s="20" t="s">
        <v>267</v>
      </c>
      <c r="E113" s="21" t="s">
        <v>102</v>
      </c>
      <c r="F113" s="21" t="s">
        <v>68</v>
      </c>
    </row>
    <row r="114" spans="1:6" ht="15" hidden="1" customHeight="1" x14ac:dyDescent="0.2">
      <c r="A114" s="107"/>
      <c r="B114" s="20" t="s">
        <v>915</v>
      </c>
      <c r="C114" s="20" t="s">
        <v>916</v>
      </c>
      <c r="D114" s="20" t="s">
        <v>852</v>
      </c>
      <c r="E114" s="21" t="s">
        <v>33</v>
      </c>
      <c r="F114" s="21" t="s">
        <v>68</v>
      </c>
    </row>
    <row r="115" spans="1:6" ht="15.75" hidden="1" customHeight="1" x14ac:dyDescent="0.2">
      <c r="A115" s="107"/>
      <c r="B115" s="20" t="s">
        <v>920</v>
      </c>
      <c r="C115" s="20" t="s">
        <v>921</v>
      </c>
      <c r="D115" s="20" t="s">
        <v>446</v>
      </c>
      <c r="E115" s="21" t="s">
        <v>123</v>
      </c>
      <c r="F115" s="21" t="s">
        <v>191</v>
      </c>
    </row>
    <row r="116" spans="1:6" ht="15.75" hidden="1" customHeight="1" x14ac:dyDescent="0.2">
      <c r="A116" s="108"/>
      <c r="B116" s="20" t="s">
        <v>926</v>
      </c>
      <c r="C116" s="20" t="s">
        <v>927</v>
      </c>
      <c r="D116" s="20" t="s">
        <v>90</v>
      </c>
      <c r="E116" s="21" t="s">
        <v>102</v>
      </c>
      <c r="F116" s="21" t="s">
        <v>201</v>
      </c>
    </row>
    <row r="117" spans="1:6" ht="15.75" hidden="1" customHeight="1" x14ac:dyDescent="0.2">
      <c r="A117" s="107"/>
      <c r="B117" s="20" t="s">
        <v>933</v>
      </c>
      <c r="C117" s="20" t="s">
        <v>736</v>
      </c>
      <c r="D117" s="20" t="s">
        <v>108</v>
      </c>
      <c r="E117" s="21" t="s">
        <v>123</v>
      </c>
      <c r="F117" s="21" t="s">
        <v>101</v>
      </c>
    </row>
    <row r="118" spans="1:6" ht="15.75" hidden="1" customHeight="1" x14ac:dyDescent="0.2">
      <c r="A118" s="107"/>
      <c r="B118" s="20" t="s">
        <v>933</v>
      </c>
      <c r="C118" s="20" t="s">
        <v>484</v>
      </c>
      <c r="D118" s="20" t="s">
        <v>108</v>
      </c>
      <c r="E118" s="21" t="s">
        <v>102</v>
      </c>
      <c r="F118" s="21" t="s">
        <v>247</v>
      </c>
    </row>
    <row r="119" spans="1:6" ht="15" hidden="1" customHeight="1" x14ac:dyDescent="0.2">
      <c r="A119" s="107"/>
      <c r="B119" s="20" t="s">
        <v>941</v>
      </c>
      <c r="C119" s="20" t="s">
        <v>942</v>
      </c>
      <c r="D119" s="20" t="s">
        <v>267</v>
      </c>
      <c r="E119" s="21" t="s">
        <v>123</v>
      </c>
      <c r="F119" s="21" t="s">
        <v>191</v>
      </c>
    </row>
    <row r="120" spans="1:6" ht="15" hidden="1" customHeight="1" x14ac:dyDescent="0.2">
      <c r="A120" s="107"/>
      <c r="B120" s="20" t="s">
        <v>948</v>
      </c>
      <c r="C120" s="20" t="s">
        <v>745</v>
      </c>
      <c r="D120" s="20" t="s">
        <v>950</v>
      </c>
      <c r="E120" s="21" t="s">
        <v>33</v>
      </c>
      <c r="F120" s="21" t="s">
        <v>68</v>
      </c>
    </row>
    <row r="121" spans="1:6" ht="15.75" hidden="1" customHeight="1" x14ac:dyDescent="0.2">
      <c r="A121" s="115"/>
      <c r="B121" s="94" t="s">
        <v>953</v>
      </c>
      <c r="C121" s="94" t="s">
        <v>954</v>
      </c>
      <c r="D121" s="95" t="s">
        <v>956</v>
      </c>
      <c r="E121" s="36" t="s">
        <v>33</v>
      </c>
      <c r="F121" s="36" t="s">
        <v>68</v>
      </c>
    </row>
    <row r="122" spans="1:6" ht="15.75" hidden="1" customHeight="1" x14ac:dyDescent="0.2">
      <c r="A122" s="107"/>
      <c r="B122" s="20" t="s">
        <v>959</v>
      </c>
      <c r="C122" s="20" t="s">
        <v>960</v>
      </c>
      <c r="D122" s="20" t="s">
        <v>212</v>
      </c>
      <c r="E122" s="21" t="s">
        <v>123</v>
      </c>
      <c r="F122" s="21" t="s">
        <v>327</v>
      </c>
    </row>
    <row r="123" spans="1:6" ht="15.75" hidden="1" customHeight="1" x14ac:dyDescent="0.2">
      <c r="A123" s="107"/>
      <c r="B123" s="20" t="s">
        <v>959</v>
      </c>
      <c r="C123" s="20" t="s">
        <v>966</v>
      </c>
      <c r="D123" s="20" t="s">
        <v>212</v>
      </c>
      <c r="E123" s="21" t="s">
        <v>102</v>
      </c>
      <c r="F123" s="21" t="s">
        <v>247</v>
      </c>
    </row>
    <row r="124" spans="1:6" ht="15" hidden="1" customHeight="1" x14ac:dyDescent="0.2">
      <c r="A124" s="113"/>
      <c r="B124" s="21" t="s">
        <v>969</v>
      </c>
      <c r="C124" s="21" t="s">
        <v>970</v>
      </c>
      <c r="D124" s="21" t="s">
        <v>645</v>
      </c>
      <c r="E124" s="21" t="s">
        <v>33</v>
      </c>
      <c r="F124" s="21" t="s">
        <v>68</v>
      </c>
    </row>
    <row r="125" spans="1:6" ht="15" hidden="1" customHeight="1" x14ac:dyDescent="0.2">
      <c r="A125" s="107"/>
      <c r="B125" s="20" t="s">
        <v>586</v>
      </c>
      <c r="C125" s="20" t="s">
        <v>975</v>
      </c>
      <c r="D125" s="20" t="s">
        <v>347</v>
      </c>
      <c r="E125" s="21" t="s">
        <v>206</v>
      </c>
      <c r="F125" s="21" t="s">
        <v>135</v>
      </c>
    </row>
    <row r="126" spans="1:6" ht="15" hidden="1" customHeight="1" x14ac:dyDescent="0.2">
      <c r="A126" s="107"/>
      <c r="B126" s="20" t="s">
        <v>979</v>
      </c>
      <c r="C126" s="20" t="s">
        <v>980</v>
      </c>
      <c r="D126" s="20" t="s">
        <v>982</v>
      </c>
      <c r="E126" s="21" t="s">
        <v>102</v>
      </c>
      <c r="F126" s="21" t="s">
        <v>201</v>
      </c>
    </row>
    <row r="127" spans="1:6" ht="15" hidden="1" customHeight="1" x14ac:dyDescent="0.2">
      <c r="A127" s="120"/>
      <c r="B127" s="121" t="s">
        <v>483</v>
      </c>
      <c r="C127" s="121" t="s">
        <v>691</v>
      </c>
      <c r="D127" s="121" t="s">
        <v>108</v>
      </c>
      <c r="E127" s="122" t="s">
        <v>33</v>
      </c>
      <c r="F127" s="122" t="s">
        <v>191</v>
      </c>
    </row>
    <row r="128" spans="1:6" ht="15" hidden="1" customHeight="1" x14ac:dyDescent="0.2">
      <c r="A128" s="120"/>
      <c r="B128" s="121" t="s">
        <v>993</v>
      </c>
      <c r="C128" s="121" t="s">
        <v>994</v>
      </c>
      <c r="D128" s="121" t="s">
        <v>645</v>
      </c>
      <c r="E128" s="122" t="s">
        <v>33</v>
      </c>
      <c r="F128" s="122" t="s">
        <v>191</v>
      </c>
    </row>
    <row r="129" spans="1:6" ht="15.75" hidden="1" customHeight="1" x14ac:dyDescent="0.2">
      <c r="A129" s="107"/>
      <c r="B129" s="20" t="s">
        <v>1003</v>
      </c>
      <c r="C129" s="20" t="s">
        <v>1004</v>
      </c>
      <c r="D129" s="20" t="s">
        <v>479</v>
      </c>
      <c r="E129" s="21" t="s">
        <v>123</v>
      </c>
      <c r="F129" s="21" t="s">
        <v>135</v>
      </c>
    </row>
    <row r="130" spans="1:6" ht="15" hidden="1" customHeight="1" x14ac:dyDescent="0.2">
      <c r="A130" s="120"/>
      <c r="B130" s="121" t="s">
        <v>885</v>
      </c>
      <c r="C130" s="121" t="s">
        <v>1009</v>
      </c>
      <c r="D130" s="121" t="s">
        <v>347</v>
      </c>
      <c r="E130" s="122" t="s">
        <v>33</v>
      </c>
      <c r="F130" s="122" t="s">
        <v>191</v>
      </c>
    </row>
    <row r="131" spans="1:6" ht="15.75" hidden="1" customHeight="1" x14ac:dyDescent="0.2">
      <c r="A131" s="124"/>
      <c r="B131" s="125" t="s">
        <v>1013</v>
      </c>
      <c r="C131" s="125" t="s">
        <v>1014</v>
      </c>
      <c r="D131" s="126" t="s">
        <v>97</v>
      </c>
      <c r="E131" s="127" t="s">
        <v>33</v>
      </c>
      <c r="F131" s="127" t="s">
        <v>191</v>
      </c>
    </row>
    <row r="132" spans="1:6" ht="15" customHeight="1" x14ac:dyDescent="0.2">
      <c r="A132" s="159" t="s">
        <v>1133</v>
      </c>
      <c r="B132" s="160" t="s">
        <v>659</v>
      </c>
      <c r="C132" s="160" t="s">
        <v>660</v>
      </c>
      <c r="D132" s="158" t="s">
        <v>97</v>
      </c>
      <c r="E132" s="161" t="s">
        <v>67</v>
      </c>
      <c r="F132" s="161" t="s">
        <v>135</v>
      </c>
    </row>
    <row r="133" spans="1:6" ht="15.75" hidden="1" customHeight="1" x14ac:dyDescent="0.2">
      <c r="A133" s="109"/>
      <c r="B133" s="34" t="s">
        <v>1028</v>
      </c>
      <c r="C133" s="34" t="s">
        <v>1029</v>
      </c>
      <c r="D133" s="35" t="s">
        <v>97</v>
      </c>
      <c r="E133" s="36" t="s">
        <v>123</v>
      </c>
      <c r="F133" s="36" t="s">
        <v>223</v>
      </c>
    </row>
    <row r="134" spans="1:6" ht="15" hidden="1" customHeight="1" x14ac:dyDescent="0.2">
      <c r="A134" s="120"/>
      <c r="B134" s="121" t="s">
        <v>1033</v>
      </c>
      <c r="C134" s="121" t="s">
        <v>1034</v>
      </c>
      <c r="D134" s="121" t="s">
        <v>234</v>
      </c>
      <c r="E134" s="122" t="s">
        <v>33</v>
      </c>
      <c r="F134" s="122" t="s">
        <v>191</v>
      </c>
    </row>
    <row r="135" spans="1:6" ht="15.75" hidden="1" customHeight="1" x14ac:dyDescent="0.2">
      <c r="A135" s="107"/>
      <c r="B135" s="20" t="s">
        <v>1043</v>
      </c>
      <c r="C135" s="20" t="s">
        <v>1044</v>
      </c>
      <c r="D135" s="20" t="s">
        <v>131</v>
      </c>
      <c r="E135" s="21" t="s">
        <v>102</v>
      </c>
      <c r="F135" s="21" t="s">
        <v>135</v>
      </c>
    </row>
    <row r="136" spans="1:6" ht="16.5" hidden="1" customHeight="1" x14ac:dyDescent="0.2">
      <c r="A136" s="107"/>
      <c r="B136" s="20" t="s">
        <v>1050</v>
      </c>
      <c r="C136" s="20" t="s">
        <v>1051</v>
      </c>
      <c r="D136" s="20" t="s">
        <v>366</v>
      </c>
      <c r="E136" s="21" t="s">
        <v>33</v>
      </c>
      <c r="F136" s="21" t="s">
        <v>135</v>
      </c>
    </row>
    <row r="137" spans="1:6" ht="15" hidden="1" customHeight="1" x14ac:dyDescent="0.2">
      <c r="A137" s="107"/>
      <c r="B137" s="20" t="s">
        <v>1059</v>
      </c>
      <c r="C137" s="20" t="s">
        <v>404</v>
      </c>
      <c r="D137" s="20" t="s">
        <v>108</v>
      </c>
      <c r="E137" s="21" t="s">
        <v>33</v>
      </c>
      <c r="F137" s="21" t="s">
        <v>135</v>
      </c>
    </row>
    <row r="138" spans="1:6" ht="15" hidden="1" customHeight="1" x14ac:dyDescent="0.2">
      <c r="A138" s="111"/>
      <c r="B138" s="29" t="s">
        <v>1065</v>
      </c>
      <c r="C138" s="29" t="s">
        <v>1066</v>
      </c>
      <c r="D138" s="29" t="s">
        <v>857</v>
      </c>
      <c r="E138" s="46" t="s">
        <v>102</v>
      </c>
      <c r="F138" s="46" t="s">
        <v>191</v>
      </c>
    </row>
    <row r="139" spans="1:6" ht="15" hidden="1" customHeight="1" x14ac:dyDescent="0.2">
      <c r="A139" s="107"/>
      <c r="B139" s="20" t="s">
        <v>1070</v>
      </c>
      <c r="C139" s="20" t="s">
        <v>1075</v>
      </c>
      <c r="D139" s="20" t="s">
        <v>1077</v>
      </c>
      <c r="E139" s="21" t="s">
        <v>206</v>
      </c>
      <c r="F139" s="21" t="s">
        <v>101</v>
      </c>
    </row>
    <row r="140" spans="1:6" ht="15.75" hidden="1" customHeight="1" x14ac:dyDescent="0.2">
      <c r="A140" s="109"/>
      <c r="B140" s="34" t="s">
        <v>1070</v>
      </c>
      <c r="C140" s="34" t="s">
        <v>1081</v>
      </c>
      <c r="D140" s="35" t="s">
        <v>97</v>
      </c>
      <c r="E140" s="36" t="s">
        <v>102</v>
      </c>
      <c r="F140" s="36" t="s">
        <v>191</v>
      </c>
    </row>
    <row r="141" spans="1:6" ht="15" customHeight="1" thickBot="1" x14ac:dyDescent="0.25">
      <c r="A141" s="155" t="s">
        <v>1133</v>
      </c>
      <c r="B141" s="156" t="s">
        <v>316</v>
      </c>
      <c r="C141" s="156" t="s">
        <v>810</v>
      </c>
      <c r="D141" s="156" t="s">
        <v>197</v>
      </c>
      <c r="E141" s="157" t="s">
        <v>67</v>
      </c>
      <c r="F141" s="157" t="s">
        <v>135</v>
      </c>
    </row>
    <row r="142" spans="1:6" ht="15" hidden="1" customHeight="1" x14ac:dyDescent="0.2">
      <c r="A142" s="107"/>
      <c r="B142" s="20" t="s">
        <v>703</v>
      </c>
      <c r="C142" s="20" t="s">
        <v>1089</v>
      </c>
      <c r="D142" s="20" t="s">
        <v>82</v>
      </c>
      <c r="E142" s="21" t="s">
        <v>33</v>
      </c>
      <c r="F142" s="21" t="s">
        <v>135</v>
      </c>
    </row>
    <row r="143" spans="1:6" ht="15" hidden="1" customHeight="1" x14ac:dyDescent="0.2">
      <c r="A143" s="107"/>
      <c r="B143" s="20" t="s">
        <v>735</v>
      </c>
      <c r="C143" s="20" t="s">
        <v>1091</v>
      </c>
      <c r="D143" s="20" t="s">
        <v>174</v>
      </c>
      <c r="E143" s="21" t="s">
        <v>33</v>
      </c>
      <c r="F143" s="21" t="s">
        <v>135</v>
      </c>
    </row>
    <row r="144" spans="1:6" ht="15.75" hidden="1" customHeight="1" x14ac:dyDescent="0.2">
      <c r="A144" s="109"/>
      <c r="B144" s="34" t="s">
        <v>1095</v>
      </c>
      <c r="C144" s="34" t="s">
        <v>1096</v>
      </c>
      <c r="D144" s="35" t="s">
        <v>97</v>
      </c>
      <c r="E144" s="36" t="s">
        <v>206</v>
      </c>
      <c r="F144" s="36" t="s">
        <v>135</v>
      </c>
    </row>
    <row r="145" spans="1:6" ht="15" hidden="1" customHeight="1" x14ac:dyDescent="0.2">
      <c r="A145" s="111"/>
      <c r="B145" s="29" t="s">
        <v>1100</v>
      </c>
      <c r="C145" s="29" t="s">
        <v>1101</v>
      </c>
      <c r="D145" s="29" t="s">
        <v>580</v>
      </c>
      <c r="E145" s="46" t="s">
        <v>33</v>
      </c>
      <c r="F145" s="46" t="s">
        <v>135</v>
      </c>
    </row>
    <row r="146" spans="1:6" ht="15" hidden="1" customHeight="1" x14ac:dyDescent="0.2">
      <c r="A146" s="120"/>
      <c r="B146" s="121" t="s">
        <v>1107</v>
      </c>
      <c r="C146" s="121" t="s">
        <v>1108</v>
      </c>
      <c r="D146" s="121" t="s">
        <v>852</v>
      </c>
      <c r="E146" s="122" t="s">
        <v>33</v>
      </c>
      <c r="F146" s="122" t="s">
        <v>1064</v>
      </c>
    </row>
    <row r="147" spans="1:6" ht="15" hidden="1" customHeight="1" x14ac:dyDescent="0.2">
      <c r="A147" s="120"/>
      <c r="B147" s="121" t="s">
        <v>1112</v>
      </c>
      <c r="C147" s="121" t="s">
        <v>637</v>
      </c>
      <c r="D147" s="121" t="s">
        <v>645</v>
      </c>
      <c r="E147" s="122" t="s">
        <v>33</v>
      </c>
      <c r="F147" s="122" t="s">
        <v>1064</v>
      </c>
    </row>
    <row r="148" spans="1:6" ht="16.5" hidden="1" customHeight="1" thickBot="1" x14ac:dyDescent="0.25">
      <c r="A148" s="116"/>
      <c r="B148" s="101" t="s">
        <v>1118</v>
      </c>
      <c r="C148" s="101" t="s">
        <v>970</v>
      </c>
      <c r="D148" s="101" t="s">
        <v>212</v>
      </c>
      <c r="E148" s="103" t="s">
        <v>102</v>
      </c>
      <c r="F148" s="103" t="s">
        <v>191</v>
      </c>
    </row>
    <row r="149" spans="1:6" ht="15" customHeight="1" x14ac:dyDescent="0.2">
      <c r="A149" s="137" t="s">
        <v>1133</v>
      </c>
      <c r="B149" s="138" t="s">
        <v>328</v>
      </c>
      <c r="C149" s="138" t="s">
        <v>329</v>
      </c>
      <c r="D149" s="138" t="s">
        <v>63</v>
      </c>
      <c r="E149" s="139" t="s">
        <v>67</v>
      </c>
      <c r="F149" s="139" t="s">
        <v>334</v>
      </c>
    </row>
    <row r="150" spans="1:6" x14ac:dyDescent="0.2">
      <c r="A150" s="49"/>
      <c r="B150" s="49"/>
      <c r="C150" s="49"/>
      <c r="D150" s="49"/>
      <c r="E150" s="49"/>
      <c r="F150" s="49"/>
    </row>
    <row r="151" spans="1:6" x14ac:dyDescent="0.2">
      <c r="A151" s="49" t="s">
        <v>1147</v>
      </c>
      <c r="B151" s="49" t="s">
        <v>1148</v>
      </c>
      <c r="C151" s="49" t="s">
        <v>1150</v>
      </c>
      <c r="D151" s="49"/>
      <c r="E151" s="49"/>
      <c r="F151" s="49"/>
    </row>
    <row r="152" spans="1:6" x14ac:dyDescent="0.2">
      <c r="A152" s="49">
        <v>6</v>
      </c>
      <c r="B152" s="49">
        <v>6</v>
      </c>
      <c r="C152" s="49">
        <v>14</v>
      </c>
      <c r="D152" s="49"/>
      <c r="E152" s="49"/>
      <c r="F152" s="49"/>
    </row>
    <row r="153" spans="1:6" ht="16" thickBot="1" x14ac:dyDescent="0.25">
      <c r="A153" s="105"/>
      <c r="B153" s="105"/>
      <c r="C153" s="105"/>
      <c r="D153" s="105"/>
      <c r="E153" s="105"/>
      <c r="F153" s="105"/>
    </row>
  </sheetData>
  <autoFilter ref="A2:F149">
    <filterColumn colId="4">
      <filters>
        <filter val="U18"/>
      </filters>
    </filterColumn>
    <sortState ref="A9:F149">
      <sortCondition ref="A2:A149"/>
    </sortState>
  </autoFilter>
  <mergeCells count="1">
    <mergeCell ref="A1:F1"/>
  </mergeCells>
  <dataValidations count="5">
    <dataValidation type="list" allowBlank="1" showInputMessage="1" showErrorMessage="1" sqref="F67 F116 F118 F120 F3:F55 F73:F88 F93:F102 F125:F149">
      <formula1>poids</formula1>
    </dataValidation>
    <dataValidation type="list" allowBlank="1" showInputMessage="1" showErrorMessage="1" sqref="E67 E116 E118 E120 E3:E55 E73:E88 E93:E102 E125:E149">
      <formula1>cat.shiai</formula1>
    </dataValidation>
    <dataValidation type="list" allowBlank="1" showInputMessage="1" showErrorMessage="1" sqref="E103">
      <formula1>cat.shiai</formula1>
      <formula2>0</formula2>
    </dataValidation>
    <dataValidation type="list" allowBlank="1" showInputMessage="1" showErrorMessage="1" sqref="F103">
      <formula1>poids</formula1>
      <formula2>0</formula2>
    </dataValidation>
    <dataValidation type="list" allowBlank="1" showInputMessage="1" showErrorMessage="1" error="F / M" sqref="C114:C115">
      <formula1>#REF!</formula1>
    </dataValidation>
  </dataValidations>
  <pageMargins left="0.78740157480314965" right="0" top="0.74803149606299213" bottom="0.74803149606299213" header="0.31496062992125984" footer="0.31496062992125984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 enableFormatConditionsCalculation="0"/>
  <dimension ref="A1:F162"/>
  <sheetViews>
    <sheetView workbookViewId="0">
      <pane xSplit="3" ySplit="2" topLeftCell="D10" activePane="bottomRight" state="frozen"/>
      <selection pane="topRight" activeCell="F1" sqref="F1"/>
      <selection pane="bottomLeft" activeCell="A3" sqref="A3"/>
      <selection pane="bottomRight" activeCell="F159" sqref="A10:F159"/>
    </sheetView>
  </sheetViews>
  <sheetFormatPr baseColWidth="10" defaultColWidth="11.5" defaultRowHeight="15" x14ac:dyDescent="0.2"/>
  <cols>
    <col min="1" max="1" width="11.6640625" style="28" customWidth="1"/>
    <col min="2" max="2" width="15.6640625" style="28" customWidth="1"/>
    <col min="3" max="3" width="16.6640625" style="28" customWidth="1"/>
    <col min="4" max="4" width="27.5" style="28" bestFit="1" customWidth="1"/>
    <col min="5" max="5" width="9.1640625" style="28" customWidth="1"/>
    <col min="6" max="6" width="11.1640625" style="28" customWidth="1"/>
    <col min="7" max="22" width="11.5" customWidth="1"/>
  </cols>
  <sheetData>
    <row r="1" spans="1:6" s="1" customFormat="1" ht="39" customHeight="1" thickBot="1" x14ac:dyDescent="0.25">
      <c r="A1" s="196"/>
      <c r="B1" s="196"/>
      <c r="C1" s="196"/>
      <c r="D1" s="196"/>
      <c r="E1" s="196"/>
      <c r="F1" s="196"/>
    </row>
    <row r="2" spans="1:6" s="1" customFormat="1" ht="72" customHeight="1" x14ac:dyDescent="0.2">
      <c r="A2" s="3" t="s">
        <v>1129</v>
      </c>
      <c r="B2" s="4" t="s">
        <v>0</v>
      </c>
      <c r="C2" s="5" t="s">
        <v>1</v>
      </c>
      <c r="D2" s="4" t="s">
        <v>3</v>
      </c>
      <c r="E2" s="4" t="s">
        <v>7</v>
      </c>
      <c r="F2" s="4" t="s">
        <v>8</v>
      </c>
    </row>
    <row r="3" spans="1:6" ht="15" hidden="1" customHeight="1" x14ac:dyDescent="0.2">
      <c r="A3" s="106"/>
      <c r="B3" s="10" t="s">
        <v>27</v>
      </c>
      <c r="C3" s="10" t="s">
        <v>28</v>
      </c>
      <c r="D3" s="10" t="s">
        <v>30</v>
      </c>
      <c r="E3" s="11" t="s">
        <v>33</v>
      </c>
      <c r="F3" s="11" t="s">
        <v>34</v>
      </c>
    </row>
    <row r="4" spans="1:6" ht="30" hidden="1" customHeight="1" x14ac:dyDescent="0.2">
      <c r="A4" s="107"/>
      <c r="B4" s="20" t="s">
        <v>39</v>
      </c>
      <c r="C4" s="20" t="s">
        <v>40</v>
      </c>
      <c r="D4" s="20" t="s">
        <v>42</v>
      </c>
      <c r="E4" s="21" t="s">
        <v>33</v>
      </c>
      <c r="F4" s="21" t="s">
        <v>34</v>
      </c>
    </row>
    <row r="5" spans="1:6" ht="15" hidden="1" customHeight="1" x14ac:dyDescent="0.2">
      <c r="A5" s="120"/>
      <c r="B5" s="121" t="s">
        <v>51</v>
      </c>
      <c r="C5" s="121" t="s">
        <v>52</v>
      </c>
      <c r="D5" s="121" t="s">
        <v>54</v>
      </c>
      <c r="E5" s="122" t="s">
        <v>33</v>
      </c>
      <c r="F5" s="122" t="s">
        <v>57</v>
      </c>
    </row>
    <row r="6" spans="1:6" ht="15" hidden="1" customHeight="1" x14ac:dyDescent="0.2">
      <c r="A6" s="120"/>
      <c r="B6" s="121" t="s">
        <v>73</v>
      </c>
      <c r="C6" s="121" t="s">
        <v>74</v>
      </c>
      <c r="D6" s="121" t="s">
        <v>30</v>
      </c>
      <c r="E6" s="122" t="s">
        <v>33</v>
      </c>
      <c r="F6" s="122" t="s">
        <v>57</v>
      </c>
    </row>
    <row r="7" spans="1:6" ht="15" hidden="1" customHeight="1" x14ac:dyDescent="0.2">
      <c r="A7" s="120"/>
      <c r="B7" s="121" t="s">
        <v>79</v>
      </c>
      <c r="C7" s="121" t="s">
        <v>80</v>
      </c>
      <c r="D7" s="121" t="s">
        <v>82</v>
      </c>
      <c r="E7" s="122" t="s">
        <v>33</v>
      </c>
      <c r="F7" s="122" t="s">
        <v>57</v>
      </c>
    </row>
    <row r="8" spans="1:6" ht="15" hidden="1" customHeight="1" x14ac:dyDescent="0.2">
      <c r="A8" s="123"/>
      <c r="B8" s="121" t="s">
        <v>87</v>
      </c>
      <c r="C8" s="121" t="s">
        <v>88</v>
      </c>
      <c r="D8" s="121" t="s">
        <v>90</v>
      </c>
      <c r="E8" s="122" t="s">
        <v>33</v>
      </c>
      <c r="F8" s="122" t="s">
        <v>57</v>
      </c>
    </row>
    <row r="9" spans="1:6" ht="15.75" hidden="1" customHeight="1" x14ac:dyDescent="0.2">
      <c r="A9" s="111"/>
      <c r="B9" s="29" t="s">
        <v>767</v>
      </c>
      <c r="C9" s="29" t="s">
        <v>768</v>
      </c>
      <c r="D9" s="29" t="s">
        <v>770</v>
      </c>
      <c r="E9" s="46" t="s">
        <v>67</v>
      </c>
      <c r="F9" s="46" t="s">
        <v>57</v>
      </c>
    </row>
    <row r="10" spans="1:6" ht="15" customHeight="1" x14ac:dyDescent="0.2">
      <c r="A10" s="109" t="s">
        <v>1134</v>
      </c>
      <c r="B10" s="34" t="s">
        <v>163</v>
      </c>
      <c r="C10" s="34" t="s">
        <v>164</v>
      </c>
      <c r="D10" s="35" t="s">
        <v>97</v>
      </c>
      <c r="E10" s="36" t="s">
        <v>102</v>
      </c>
      <c r="F10" s="36" t="s">
        <v>112</v>
      </c>
    </row>
    <row r="11" spans="1:6" ht="15.75" customHeight="1" x14ac:dyDescent="0.2">
      <c r="A11" s="109" t="s">
        <v>1134</v>
      </c>
      <c r="B11" s="34" t="s">
        <v>145</v>
      </c>
      <c r="C11" s="34" t="s">
        <v>146</v>
      </c>
      <c r="D11" s="35" t="s">
        <v>97</v>
      </c>
      <c r="E11" s="36" t="s">
        <v>102</v>
      </c>
      <c r="F11" s="36" t="s">
        <v>201</v>
      </c>
    </row>
    <row r="12" spans="1:6" hidden="1" x14ac:dyDescent="0.2">
      <c r="A12" s="111"/>
      <c r="B12" s="29" t="s">
        <v>105</v>
      </c>
      <c r="C12" s="29" t="s">
        <v>106</v>
      </c>
      <c r="D12" s="29" t="s">
        <v>108</v>
      </c>
      <c r="E12" s="46" t="s">
        <v>67</v>
      </c>
      <c r="F12" s="46" t="s">
        <v>112</v>
      </c>
    </row>
    <row r="13" spans="1:6" ht="15.75" customHeight="1" x14ac:dyDescent="0.2">
      <c r="A13" s="147" t="s">
        <v>1134</v>
      </c>
      <c r="B13" s="46" t="s">
        <v>241</v>
      </c>
      <c r="C13" s="46" t="s">
        <v>242</v>
      </c>
      <c r="D13" s="46" t="s">
        <v>97</v>
      </c>
      <c r="E13" s="46" t="s">
        <v>102</v>
      </c>
      <c r="F13" s="46" t="s">
        <v>247</v>
      </c>
    </row>
    <row r="14" spans="1:6" hidden="1" x14ac:dyDescent="0.2">
      <c r="A14" s="132"/>
      <c r="B14" s="133" t="s">
        <v>136</v>
      </c>
      <c r="C14" s="133" t="s">
        <v>137</v>
      </c>
      <c r="D14" s="133" t="s">
        <v>139</v>
      </c>
      <c r="E14" s="134" t="s">
        <v>67</v>
      </c>
      <c r="F14" s="134" t="s">
        <v>112</v>
      </c>
    </row>
    <row r="15" spans="1:6" ht="15" hidden="1" customHeight="1" x14ac:dyDescent="0.2">
      <c r="A15" s="107"/>
      <c r="B15" s="20" t="s">
        <v>157</v>
      </c>
      <c r="C15" s="20" t="s">
        <v>158</v>
      </c>
      <c r="D15" s="20" t="s">
        <v>160</v>
      </c>
      <c r="E15" s="21" t="s">
        <v>33</v>
      </c>
      <c r="F15" s="21" t="s">
        <v>112</v>
      </c>
    </row>
    <row r="16" spans="1:6" ht="15.75" customHeight="1" x14ac:dyDescent="0.2">
      <c r="A16" s="111" t="s">
        <v>1134</v>
      </c>
      <c r="B16" s="29" t="s">
        <v>337</v>
      </c>
      <c r="C16" s="29" t="s">
        <v>338</v>
      </c>
      <c r="D16" s="29" t="s">
        <v>108</v>
      </c>
      <c r="E16" s="46" t="s">
        <v>102</v>
      </c>
      <c r="F16" s="46" t="s">
        <v>68</v>
      </c>
    </row>
    <row r="17" spans="1:6" ht="15" hidden="1" customHeight="1" x14ac:dyDescent="0.2">
      <c r="A17" s="107"/>
      <c r="B17" s="20" t="s">
        <v>168</v>
      </c>
      <c r="C17" s="20" t="s">
        <v>169</v>
      </c>
      <c r="D17" s="20" t="s">
        <v>82</v>
      </c>
      <c r="E17" s="21" t="s">
        <v>33</v>
      </c>
      <c r="F17" s="21" t="s">
        <v>112</v>
      </c>
    </row>
    <row r="18" spans="1:6" ht="15" hidden="1" customHeight="1" x14ac:dyDescent="0.2">
      <c r="A18" s="111"/>
      <c r="B18" s="29" t="s">
        <v>150</v>
      </c>
      <c r="C18" s="29" t="s">
        <v>151</v>
      </c>
      <c r="D18" s="29" t="s">
        <v>153</v>
      </c>
      <c r="E18" s="46" t="s">
        <v>67</v>
      </c>
      <c r="F18" s="46" t="s">
        <v>112</v>
      </c>
    </row>
    <row r="19" spans="1:6" ht="30" hidden="1" customHeight="1" x14ac:dyDescent="0.2">
      <c r="A19" s="107"/>
      <c r="B19" s="20" t="s">
        <v>178</v>
      </c>
      <c r="C19" s="20" t="s">
        <v>179</v>
      </c>
      <c r="D19" s="20" t="s">
        <v>42</v>
      </c>
      <c r="E19" s="21" t="s">
        <v>33</v>
      </c>
      <c r="F19" s="21" t="s">
        <v>112</v>
      </c>
    </row>
    <row r="20" spans="1:6" ht="15" hidden="1" customHeight="1" x14ac:dyDescent="0.2">
      <c r="A20" s="111"/>
      <c r="B20" s="29" t="s">
        <v>209</v>
      </c>
      <c r="C20" s="29" t="s">
        <v>210</v>
      </c>
      <c r="D20" s="29" t="s">
        <v>212</v>
      </c>
      <c r="E20" s="46" t="s">
        <v>67</v>
      </c>
      <c r="F20" s="46" t="s">
        <v>112</v>
      </c>
    </row>
    <row r="21" spans="1:6" ht="15" hidden="1" customHeight="1" x14ac:dyDescent="0.2">
      <c r="A21" s="111"/>
      <c r="B21" s="29" t="s">
        <v>202</v>
      </c>
      <c r="C21" s="29" t="s">
        <v>203</v>
      </c>
      <c r="D21" s="29" t="s">
        <v>205</v>
      </c>
      <c r="E21" s="46" t="s">
        <v>206</v>
      </c>
      <c r="F21" s="46" t="s">
        <v>122</v>
      </c>
    </row>
    <row r="22" spans="1:6" ht="15" hidden="1" customHeight="1" x14ac:dyDescent="0.2">
      <c r="A22" s="111"/>
      <c r="B22" s="29" t="s">
        <v>194</v>
      </c>
      <c r="C22" s="29" t="s">
        <v>195</v>
      </c>
      <c r="D22" s="29" t="s">
        <v>197</v>
      </c>
      <c r="E22" s="46" t="s">
        <v>67</v>
      </c>
      <c r="F22" s="46" t="s">
        <v>201</v>
      </c>
    </row>
    <row r="23" spans="1:6" ht="15" hidden="1" customHeight="1" x14ac:dyDescent="0.2">
      <c r="A23" s="111"/>
      <c r="B23" s="29" t="s">
        <v>363</v>
      </c>
      <c r="C23" s="29" t="s">
        <v>364</v>
      </c>
      <c r="D23" s="29" t="s">
        <v>366</v>
      </c>
      <c r="E23" s="46" t="s">
        <v>67</v>
      </c>
      <c r="F23" s="46" t="s">
        <v>201</v>
      </c>
    </row>
    <row r="24" spans="1:6" ht="15" hidden="1" customHeight="1" x14ac:dyDescent="0.2">
      <c r="A24" s="120"/>
      <c r="B24" s="121" t="s">
        <v>225</v>
      </c>
      <c r="C24" s="121" t="s">
        <v>226</v>
      </c>
      <c r="D24" s="121" t="s">
        <v>228</v>
      </c>
      <c r="E24" s="122" t="s">
        <v>33</v>
      </c>
      <c r="F24" s="122" t="s">
        <v>201</v>
      </c>
    </row>
    <row r="25" spans="1:6" ht="15" hidden="1" customHeight="1" x14ac:dyDescent="0.2">
      <c r="A25" s="111"/>
      <c r="B25" s="29" t="s">
        <v>392</v>
      </c>
      <c r="C25" s="29" t="s">
        <v>393</v>
      </c>
      <c r="D25" s="29" t="s">
        <v>234</v>
      </c>
      <c r="E25" s="46" t="s">
        <v>67</v>
      </c>
      <c r="F25" s="46" t="s">
        <v>201</v>
      </c>
    </row>
    <row r="26" spans="1:6" ht="15" customHeight="1" x14ac:dyDescent="0.2">
      <c r="A26" s="111" t="s">
        <v>1134</v>
      </c>
      <c r="B26" s="29" t="s">
        <v>675</v>
      </c>
      <c r="C26" s="29" t="s">
        <v>676</v>
      </c>
      <c r="D26" s="29" t="s">
        <v>212</v>
      </c>
      <c r="E26" s="46" t="s">
        <v>102</v>
      </c>
      <c r="F26" s="46" t="s">
        <v>191</v>
      </c>
    </row>
    <row r="27" spans="1:6" ht="15" hidden="1" customHeight="1" x14ac:dyDescent="0.2">
      <c r="A27" s="107"/>
      <c r="B27" s="20" t="s">
        <v>248</v>
      </c>
      <c r="C27" s="20" t="s">
        <v>249</v>
      </c>
      <c r="D27" s="20" t="s">
        <v>251</v>
      </c>
      <c r="E27" s="21" t="s">
        <v>123</v>
      </c>
      <c r="F27" s="21" t="s">
        <v>135</v>
      </c>
    </row>
    <row r="28" spans="1:6" ht="15" hidden="1" customHeight="1" x14ac:dyDescent="0.2">
      <c r="A28" s="107"/>
      <c r="B28" s="20" t="s">
        <v>256</v>
      </c>
      <c r="C28" s="20" t="s">
        <v>257</v>
      </c>
      <c r="D28" s="20" t="s">
        <v>259</v>
      </c>
      <c r="E28" s="21" t="s">
        <v>123</v>
      </c>
      <c r="F28" s="21" t="s">
        <v>262</v>
      </c>
    </row>
    <row r="29" spans="1:6" s="39" customFormat="1" ht="15.75" customHeight="1" x14ac:dyDescent="0.2">
      <c r="A29" s="111" t="s">
        <v>1134</v>
      </c>
      <c r="B29" s="29" t="s">
        <v>526</v>
      </c>
      <c r="C29" s="29" t="s">
        <v>203</v>
      </c>
      <c r="D29" s="29" t="s">
        <v>197</v>
      </c>
      <c r="E29" s="46" t="s">
        <v>530</v>
      </c>
      <c r="F29" s="46" t="s">
        <v>135</v>
      </c>
    </row>
    <row r="30" spans="1:6" s="39" customFormat="1" ht="30" hidden="1" customHeight="1" x14ac:dyDescent="0.2">
      <c r="A30" s="111"/>
      <c r="B30" s="29" t="s">
        <v>619</v>
      </c>
      <c r="C30" s="29" t="s">
        <v>620</v>
      </c>
      <c r="D30" s="29" t="s">
        <v>174</v>
      </c>
      <c r="E30" s="46" t="s">
        <v>67</v>
      </c>
      <c r="F30" s="46" t="s">
        <v>201</v>
      </c>
    </row>
    <row r="31" spans="1:6" s="39" customFormat="1" ht="15" customHeight="1" x14ac:dyDescent="0.2">
      <c r="A31" s="111" t="s">
        <v>1134</v>
      </c>
      <c r="B31" s="29" t="s">
        <v>313</v>
      </c>
      <c r="C31" s="29" t="s">
        <v>314</v>
      </c>
      <c r="D31" s="29" t="s">
        <v>82</v>
      </c>
      <c r="E31" s="46" t="s">
        <v>102</v>
      </c>
      <c r="F31" s="46" t="s">
        <v>101</v>
      </c>
    </row>
    <row r="32" spans="1:6" s="39" customFormat="1" ht="15.75" hidden="1" customHeight="1" x14ac:dyDescent="0.2">
      <c r="A32" s="111"/>
      <c r="B32" s="29" t="s">
        <v>217</v>
      </c>
      <c r="C32" s="29" t="s">
        <v>218</v>
      </c>
      <c r="D32" s="29" t="s">
        <v>212</v>
      </c>
      <c r="E32" s="46" t="s">
        <v>67</v>
      </c>
      <c r="F32" s="46" t="s">
        <v>223</v>
      </c>
    </row>
    <row r="33" spans="1:6" s="39" customFormat="1" ht="30" hidden="1" customHeight="1" x14ac:dyDescent="0.2">
      <c r="A33" s="120"/>
      <c r="B33" s="121" t="s">
        <v>295</v>
      </c>
      <c r="C33" s="121" t="s">
        <v>296</v>
      </c>
      <c r="D33" s="121" t="s">
        <v>42</v>
      </c>
      <c r="E33" s="122" t="s">
        <v>33</v>
      </c>
      <c r="F33" s="122" t="s">
        <v>201</v>
      </c>
    </row>
    <row r="34" spans="1:6" s="39" customFormat="1" ht="15" hidden="1" customHeight="1" x14ac:dyDescent="0.2">
      <c r="A34" s="120"/>
      <c r="B34" s="121" t="s">
        <v>302</v>
      </c>
      <c r="C34" s="121" t="s">
        <v>303</v>
      </c>
      <c r="D34" s="121" t="s">
        <v>153</v>
      </c>
      <c r="E34" s="122" t="s">
        <v>33</v>
      </c>
      <c r="F34" s="122" t="s">
        <v>201</v>
      </c>
    </row>
    <row r="35" spans="1:6" s="39" customFormat="1" ht="15.75" hidden="1" customHeight="1" x14ac:dyDescent="0.2">
      <c r="A35" s="124"/>
      <c r="B35" s="125" t="s">
        <v>308</v>
      </c>
      <c r="C35" s="125" t="s">
        <v>309</v>
      </c>
      <c r="D35" s="126" t="s">
        <v>97</v>
      </c>
      <c r="E35" s="127" t="s">
        <v>33</v>
      </c>
      <c r="F35" s="127" t="s">
        <v>201</v>
      </c>
    </row>
    <row r="36" spans="1:6" s="39" customFormat="1" ht="15" hidden="1" customHeight="1" x14ac:dyDescent="0.2">
      <c r="A36" s="120"/>
      <c r="B36" s="121" t="s">
        <v>316</v>
      </c>
      <c r="C36" s="121" t="s">
        <v>317</v>
      </c>
      <c r="D36" s="121" t="s">
        <v>30</v>
      </c>
      <c r="E36" s="122" t="s">
        <v>33</v>
      </c>
      <c r="F36" s="122" t="s">
        <v>201</v>
      </c>
    </row>
    <row r="37" spans="1:6" s="39" customFormat="1" ht="15.75" hidden="1" customHeight="1" x14ac:dyDescent="0.2">
      <c r="A37" s="109"/>
      <c r="B37" s="34" t="s">
        <v>322</v>
      </c>
      <c r="C37" s="34" t="s">
        <v>323</v>
      </c>
      <c r="D37" s="48" t="s">
        <v>97</v>
      </c>
      <c r="E37" s="36" t="s">
        <v>123</v>
      </c>
      <c r="F37" s="36" t="s">
        <v>327</v>
      </c>
    </row>
    <row r="38" spans="1:6" s="39" customFormat="1" ht="15" customHeight="1" x14ac:dyDescent="0.2">
      <c r="A38" s="111" t="s">
        <v>1134</v>
      </c>
      <c r="B38" s="29" t="s">
        <v>115</v>
      </c>
      <c r="C38" s="29" t="s">
        <v>116</v>
      </c>
      <c r="D38" s="29" t="s">
        <v>118</v>
      </c>
      <c r="E38" s="46" t="s">
        <v>102</v>
      </c>
      <c r="F38" s="46" t="s">
        <v>122</v>
      </c>
    </row>
    <row r="39" spans="1:6" s="39" customFormat="1" ht="15.75" hidden="1" customHeight="1" x14ac:dyDescent="0.2">
      <c r="A39" s="107"/>
      <c r="B39" s="20" t="s">
        <v>344</v>
      </c>
      <c r="C39" s="20" t="s">
        <v>353</v>
      </c>
      <c r="D39" s="20" t="s">
        <v>347</v>
      </c>
      <c r="E39" s="21" t="s">
        <v>206</v>
      </c>
      <c r="F39" s="21" t="s">
        <v>122</v>
      </c>
    </row>
    <row r="40" spans="1:6" s="39" customFormat="1" x14ac:dyDescent="0.2">
      <c r="A40" s="111" t="s">
        <v>1132</v>
      </c>
      <c r="B40" s="29" t="s">
        <v>533</v>
      </c>
      <c r="C40" s="29" t="s">
        <v>169</v>
      </c>
      <c r="D40" s="29" t="s">
        <v>358</v>
      </c>
      <c r="E40" s="46" t="s">
        <v>102</v>
      </c>
      <c r="F40" s="46" t="s">
        <v>57</v>
      </c>
    </row>
    <row r="41" spans="1:6" s="39" customFormat="1" ht="15" customHeight="1" x14ac:dyDescent="0.2">
      <c r="A41" s="108" t="s">
        <v>1132</v>
      </c>
      <c r="B41" s="29" t="s">
        <v>926</v>
      </c>
      <c r="C41" s="29" t="s">
        <v>927</v>
      </c>
      <c r="D41" s="29" t="s">
        <v>90</v>
      </c>
      <c r="E41" s="36" t="s">
        <v>102</v>
      </c>
      <c r="F41" s="46" t="s">
        <v>201</v>
      </c>
    </row>
    <row r="42" spans="1:6" s="39" customFormat="1" ht="15.75" hidden="1" customHeight="1" x14ac:dyDescent="0.2">
      <c r="A42" s="109"/>
      <c r="B42" s="34" t="s">
        <v>377</v>
      </c>
      <c r="C42" s="34" t="s">
        <v>95</v>
      </c>
      <c r="D42" s="35" t="s">
        <v>97</v>
      </c>
      <c r="E42" s="36" t="s">
        <v>123</v>
      </c>
      <c r="F42" s="36" t="s">
        <v>68</v>
      </c>
    </row>
    <row r="43" spans="1:6" s="39" customFormat="1" ht="15" hidden="1" customHeight="1" x14ac:dyDescent="0.2">
      <c r="A43" s="111"/>
      <c r="B43" s="29" t="s">
        <v>386</v>
      </c>
      <c r="C43" s="29" t="s">
        <v>387</v>
      </c>
      <c r="D43" s="29" t="s">
        <v>205</v>
      </c>
      <c r="E43" s="54" t="s">
        <v>206</v>
      </c>
      <c r="F43" s="46" t="s">
        <v>294</v>
      </c>
    </row>
    <row r="44" spans="1:6" s="39" customFormat="1" ht="15" hidden="1" customHeight="1" x14ac:dyDescent="0.2">
      <c r="A44" s="111"/>
      <c r="B44" s="29" t="s">
        <v>832</v>
      </c>
      <c r="C44" s="29" t="s">
        <v>833</v>
      </c>
      <c r="D44" s="29" t="s">
        <v>835</v>
      </c>
      <c r="E44" s="46" t="s">
        <v>67</v>
      </c>
      <c r="F44" s="46" t="s">
        <v>247</v>
      </c>
    </row>
    <row r="45" spans="1:6" s="39" customFormat="1" ht="15.75" hidden="1" customHeight="1" x14ac:dyDescent="0.2">
      <c r="A45" s="111"/>
      <c r="B45" s="29" t="s">
        <v>1130</v>
      </c>
      <c r="C45" s="29" t="s">
        <v>457</v>
      </c>
      <c r="D45" s="29" t="s">
        <v>97</v>
      </c>
      <c r="E45" s="46" t="s">
        <v>67</v>
      </c>
      <c r="F45" s="46" t="s">
        <v>489</v>
      </c>
    </row>
    <row r="46" spans="1:6" s="39" customFormat="1" ht="15.75" hidden="1" customHeight="1" x14ac:dyDescent="0.2">
      <c r="A46" s="111"/>
      <c r="B46" s="29" t="s">
        <v>412</v>
      </c>
      <c r="C46" s="29" t="s">
        <v>413</v>
      </c>
      <c r="D46" s="29" t="s">
        <v>205</v>
      </c>
      <c r="E46" s="46" t="s">
        <v>206</v>
      </c>
      <c r="F46" s="46" t="s">
        <v>294</v>
      </c>
    </row>
    <row r="47" spans="1:6" s="39" customFormat="1" ht="15" hidden="1" customHeight="1" x14ac:dyDescent="0.2">
      <c r="A47" s="107"/>
      <c r="B47" s="20" t="s">
        <v>418</v>
      </c>
      <c r="C47" s="20" t="s">
        <v>419</v>
      </c>
      <c r="D47" s="20" t="s">
        <v>421</v>
      </c>
      <c r="E47" s="21" t="s">
        <v>33</v>
      </c>
      <c r="F47" s="21" t="s">
        <v>223</v>
      </c>
    </row>
    <row r="48" spans="1:6" s="39" customFormat="1" ht="15" hidden="1" customHeight="1" x14ac:dyDescent="0.2">
      <c r="A48" s="111"/>
      <c r="B48" s="29" t="s">
        <v>1123</v>
      </c>
      <c r="C48" s="29" t="s">
        <v>1124</v>
      </c>
      <c r="D48" s="29" t="s">
        <v>131</v>
      </c>
      <c r="E48" s="46" t="s">
        <v>67</v>
      </c>
      <c r="F48" s="46" t="s">
        <v>489</v>
      </c>
    </row>
    <row r="49" spans="1:6" s="39" customFormat="1" ht="15.75" hidden="1" customHeight="1" x14ac:dyDescent="0.2">
      <c r="A49" s="109"/>
      <c r="B49" s="34" t="s">
        <v>558</v>
      </c>
      <c r="C49" s="34" t="s">
        <v>559</v>
      </c>
      <c r="D49" s="35" t="s">
        <v>97</v>
      </c>
      <c r="E49" s="36" t="s">
        <v>67</v>
      </c>
      <c r="F49" s="36" t="s">
        <v>552</v>
      </c>
    </row>
    <row r="50" spans="1:6" s="39" customFormat="1" ht="15.75" hidden="1" customHeight="1" x14ac:dyDescent="0.2">
      <c r="A50" s="109"/>
      <c r="B50" s="34" t="s">
        <v>438</v>
      </c>
      <c r="C50" s="34" t="s">
        <v>439</v>
      </c>
      <c r="D50" s="35" t="s">
        <v>97</v>
      </c>
      <c r="E50" s="36" t="s">
        <v>206</v>
      </c>
      <c r="F50" s="36" t="s">
        <v>101</v>
      </c>
    </row>
    <row r="51" spans="1:6" s="39" customFormat="1" ht="15" hidden="1" customHeight="1" x14ac:dyDescent="0.2">
      <c r="A51" s="107"/>
      <c r="B51" s="20" t="s">
        <v>443</v>
      </c>
      <c r="C51" s="20" t="s">
        <v>444</v>
      </c>
      <c r="D51" s="20" t="s">
        <v>446</v>
      </c>
      <c r="E51" s="21" t="s">
        <v>33</v>
      </c>
      <c r="F51" s="21" t="s">
        <v>223</v>
      </c>
    </row>
    <row r="52" spans="1:6" s="39" customFormat="1" ht="15" hidden="1" customHeight="1" x14ac:dyDescent="0.2">
      <c r="A52" s="107"/>
      <c r="B52" s="20" t="s">
        <v>450</v>
      </c>
      <c r="C52" s="20" t="s">
        <v>451</v>
      </c>
      <c r="D52" s="20" t="s">
        <v>54</v>
      </c>
      <c r="E52" s="21" t="s">
        <v>33</v>
      </c>
      <c r="F52" s="21" t="s">
        <v>223</v>
      </c>
    </row>
    <row r="53" spans="1:6" s="39" customFormat="1" ht="15" hidden="1" customHeight="1" x14ac:dyDescent="0.2">
      <c r="A53" s="107"/>
      <c r="B53" s="20" t="s">
        <v>456</v>
      </c>
      <c r="C53" s="20" t="s">
        <v>457</v>
      </c>
      <c r="D53" s="20" t="s">
        <v>366</v>
      </c>
      <c r="E53" s="21" t="s">
        <v>33</v>
      </c>
      <c r="F53" s="21" t="s">
        <v>223</v>
      </c>
    </row>
    <row r="54" spans="1:6" s="39" customFormat="1" ht="15" hidden="1" customHeight="1" x14ac:dyDescent="0.2">
      <c r="A54" s="120"/>
      <c r="B54" s="121" t="s">
        <v>462</v>
      </c>
      <c r="C54" s="121" t="s">
        <v>463</v>
      </c>
      <c r="D54" s="121" t="s">
        <v>465</v>
      </c>
      <c r="E54" s="122" t="s">
        <v>33</v>
      </c>
      <c r="F54" s="122" t="s">
        <v>247</v>
      </c>
    </row>
    <row r="55" spans="1:6" s="39" customFormat="1" ht="15.75" customHeight="1" x14ac:dyDescent="0.2">
      <c r="A55" s="111" t="s">
        <v>1132</v>
      </c>
      <c r="B55" s="29" t="s">
        <v>959</v>
      </c>
      <c r="C55" s="29" t="s">
        <v>966</v>
      </c>
      <c r="D55" s="29" t="s">
        <v>212</v>
      </c>
      <c r="E55" s="46" t="s">
        <v>102</v>
      </c>
      <c r="F55" s="46" t="s">
        <v>247</v>
      </c>
    </row>
    <row r="56" spans="1:6" s="39" customFormat="1" ht="15" customHeight="1" x14ac:dyDescent="0.2">
      <c r="A56" s="111" t="s">
        <v>1132</v>
      </c>
      <c r="B56" s="29" t="s">
        <v>521</v>
      </c>
      <c r="C56" s="29" t="s">
        <v>522</v>
      </c>
      <c r="D56" s="29" t="s">
        <v>358</v>
      </c>
      <c r="E56" s="46" t="s">
        <v>102</v>
      </c>
      <c r="F56" s="46" t="s">
        <v>262</v>
      </c>
    </row>
    <row r="57" spans="1:6" s="39" customFormat="1" ht="15" hidden="1" customHeight="1" x14ac:dyDescent="0.2">
      <c r="A57" s="107"/>
      <c r="B57" s="20" t="s">
        <v>483</v>
      </c>
      <c r="C57" s="20" t="s">
        <v>484</v>
      </c>
      <c r="D57" s="20" t="s">
        <v>358</v>
      </c>
      <c r="E57" s="21" t="s">
        <v>33</v>
      </c>
      <c r="F57" s="21" t="s">
        <v>489</v>
      </c>
    </row>
    <row r="58" spans="1:6" s="39" customFormat="1" ht="15" hidden="1" customHeight="1" x14ac:dyDescent="0.2">
      <c r="A58" s="111"/>
      <c r="B58" s="29" t="s">
        <v>492</v>
      </c>
      <c r="C58" s="29" t="s">
        <v>493</v>
      </c>
      <c r="D58" s="29" t="s">
        <v>153</v>
      </c>
      <c r="E58" s="46" t="s">
        <v>33</v>
      </c>
      <c r="F58" s="46" t="s">
        <v>489</v>
      </c>
    </row>
    <row r="59" spans="1:6" s="39" customFormat="1" ht="15.75" hidden="1" customHeight="1" x14ac:dyDescent="0.2">
      <c r="A59" s="132"/>
      <c r="B59" s="133" t="s">
        <v>499</v>
      </c>
      <c r="C59" s="133" t="s">
        <v>500</v>
      </c>
      <c r="D59" s="133" t="s">
        <v>502</v>
      </c>
      <c r="E59" s="134" t="s">
        <v>67</v>
      </c>
      <c r="F59" s="134" t="s">
        <v>376</v>
      </c>
    </row>
    <row r="60" spans="1:6" s="39" customFormat="1" ht="15" hidden="1" customHeight="1" x14ac:dyDescent="0.2">
      <c r="A60" s="107"/>
      <c r="B60" s="20" t="s">
        <v>507</v>
      </c>
      <c r="C60" s="20" t="s">
        <v>508</v>
      </c>
      <c r="D60" s="20" t="s">
        <v>358</v>
      </c>
      <c r="E60" s="21" t="s">
        <v>33</v>
      </c>
      <c r="F60" s="21" t="s">
        <v>489</v>
      </c>
    </row>
    <row r="61" spans="1:6" s="39" customFormat="1" ht="15" hidden="1" customHeight="1" x14ac:dyDescent="0.2">
      <c r="A61" s="120"/>
      <c r="B61" s="121" t="s">
        <v>513</v>
      </c>
      <c r="C61" s="121" t="s">
        <v>514</v>
      </c>
      <c r="D61" s="121" t="s">
        <v>366</v>
      </c>
      <c r="E61" s="122" t="s">
        <v>33</v>
      </c>
      <c r="F61" s="122" t="s">
        <v>519</v>
      </c>
    </row>
    <row r="62" spans="1:6" ht="15" customHeight="1" x14ac:dyDescent="0.2">
      <c r="A62" s="109" t="s">
        <v>1132</v>
      </c>
      <c r="B62" s="34" t="s">
        <v>432</v>
      </c>
      <c r="C62" s="34" t="s">
        <v>433</v>
      </c>
      <c r="D62" s="35" t="s">
        <v>97</v>
      </c>
      <c r="E62" s="36" t="s">
        <v>102</v>
      </c>
      <c r="F62" s="36" t="s">
        <v>437</v>
      </c>
    </row>
    <row r="63" spans="1:6" ht="30" hidden="1" customHeight="1" x14ac:dyDescent="0.2">
      <c r="A63" s="111"/>
      <c r="B63" s="29" t="s">
        <v>636</v>
      </c>
      <c r="C63" s="29" t="s">
        <v>637</v>
      </c>
      <c r="D63" s="29" t="s">
        <v>406</v>
      </c>
      <c r="E63" s="46" t="s">
        <v>67</v>
      </c>
      <c r="F63" s="46" t="s">
        <v>376</v>
      </c>
    </row>
    <row r="64" spans="1:6" ht="15" hidden="1" customHeight="1" x14ac:dyDescent="0.2">
      <c r="A64" s="120"/>
      <c r="B64" s="121" t="s">
        <v>533</v>
      </c>
      <c r="C64" s="121" t="s">
        <v>129</v>
      </c>
      <c r="D64" s="121" t="s">
        <v>358</v>
      </c>
      <c r="E64" s="122" t="s">
        <v>33</v>
      </c>
      <c r="F64" s="122" t="s">
        <v>519</v>
      </c>
    </row>
    <row r="65" spans="1:6" ht="15" customHeight="1" x14ac:dyDescent="0.2">
      <c r="A65" s="111" t="s">
        <v>1132</v>
      </c>
      <c r="B65" s="29" t="s">
        <v>854</v>
      </c>
      <c r="C65" s="29" t="s">
        <v>855</v>
      </c>
      <c r="D65" s="29" t="s">
        <v>857</v>
      </c>
      <c r="E65" s="46" t="s">
        <v>102</v>
      </c>
      <c r="F65" s="46" t="s">
        <v>68</v>
      </c>
    </row>
    <row r="66" spans="1:6" ht="15" hidden="1" customHeight="1" x14ac:dyDescent="0.2">
      <c r="A66" s="107"/>
      <c r="B66" s="20" t="s">
        <v>546</v>
      </c>
      <c r="C66" s="20" t="s">
        <v>547</v>
      </c>
      <c r="D66" s="20" t="s">
        <v>54</v>
      </c>
      <c r="E66" s="21" t="s">
        <v>33</v>
      </c>
      <c r="F66" s="21" t="s">
        <v>552</v>
      </c>
    </row>
    <row r="67" spans="1:6" ht="15" hidden="1" customHeight="1" x14ac:dyDescent="0.2">
      <c r="A67" s="107"/>
      <c r="B67" s="20" t="s">
        <v>553</v>
      </c>
      <c r="C67" s="20" t="s">
        <v>554</v>
      </c>
      <c r="D67" s="20" t="s">
        <v>174</v>
      </c>
      <c r="E67" s="21" t="s">
        <v>33</v>
      </c>
      <c r="F67" s="21" t="s">
        <v>552</v>
      </c>
    </row>
    <row r="68" spans="1:6" hidden="1" x14ac:dyDescent="0.2">
      <c r="A68" s="111"/>
      <c r="B68" s="29" t="s">
        <v>171</v>
      </c>
      <c r="C68" s="29" t="s">
        <v>172</v>
      </c>
      <c r="D68" s="29" t="s">
        <v>174</v>
      </c>
      <c r="E68" s="46" t="s">
        <v>67</v>
      </c>
      <c r="F68" s="46" t="s">
        <v>127</v>
      </c>
    </row>
    <row r="69" spans="1:6" ht="15" hidden="1" customHeight="1" x14ac:dyDescent="0.2">
      <c r="A69" s="107"/>
      <c r="B69" s="20" t="s">
        <v>563</v>
      </c>
      <c r="C69" s="20" t="s">
        <v>564</v>
      </c>
      <c r="D69" s="20" t="s">
        <v>465</v>
      </c>
      <c r="E69" s="21" t="s">
        <v>123</v>
      </c>
      <c r="F69" s="21" t="s">
        <v>101</v>
      </c>
    </row>
    <row r="70" spans="1:6" ht="15" hidden="1" customHeight="1" x14ac:dyDescent="0.2">
      <c r="A70" s="111"/>
      <c r="B70" s="29" t="s">
        <v>403</v>
      </c>
      <c r="C70" s="29" t="s">
        <v>404</v>
      </c>
      <c r="D70" s="29" t="s">
        <v>406</v>
      </c>
      <c r="E70" s="46" t="s">
        <v>67</v>
      </c>
      <c r="F70" s="46" t="s">
        <v>127</v>
      </c>
    </row>
    <row r="71" spans="1:6" ht="15" hidden="1" customHeight="1" x14ac:dyDescent="0.2">
      <c r="A71" s="111"/>
      <c r="B71" s="29" t="s">
        <v>577</v>
      </c>
      <c r="C71" s="29" t="s">
        <v>578</v>
      </c>
      <c r="D71" s="29" t="s">
        <v>580</v>
      </c>
      <c r="E71" s="46" t="s">
        <v>33</v>
      </c>
      <c r="F71" s="46" t="s">
        <v>552</v>
      </c>
    </row>
    <row r="72" spans="1:6" ht="15" hidden="1" customHeight="1" x14ac:dyDescent="0.2">
      <c r="A72" s="107"/>
      <c r="B72" s="20" t="s">
        <v>586</v>
      </c>
      <c r="C72" s="20" t="s">
        <v>587</v>
      </c>
      <c r="D72" s="20" t="s">
        <v>347</v>
      </c>
      <c r="E72" s="21" t="s">
        <v>33</v>
      </c>
      <c r="F72" s="21" t="s">
        <v>552</v>
      </c>
    </row>
    <row r="73" spans="1:6" ht="15" hidden="1" customHeight="1" x14ac:dyDescent="0.2">
      <c r="A73" s="111"/>
      <c r="B73" s="29" t="s">
        <v>1070</v>
      </c>
      <c r="C73" s="29" t="s">
        <v>760</v>
      </c>
      <c r="D73" s="29" t="s">
        <v>465</v>
      </c>
      <c r="E73" s="46" t="s">
        <v>67</v>
      </c>
      <c r="F73" s="46" t="s">
        <v>127</v>
      </c>
    </row>
    <row r="74" spans="1:6" ht="15" hidden="1" customHeight="1" x14ac:dyDescent="0.2">
      <c r="A74" s="120"/>
      <c r="B74" s="121" t="s">
        <v>598</v>
      </c>
      <c r="C74" s="121" t="s">
        <v>599</v>
      </c>
      <c r="D74" s="121"/>
      <c r="E74" s="122" t="s">
        <v>33</v>
      </c>
      <c r="F74" s="122" t="s">
        <v>376</v>
      </c>
    </row>
    <row r="75" spans="1:6" ht="15.75" hidden="1" customHeight="1" x14ac:dyDescent="0.2">
      <c r="A75" s="111"/>
      <c r="B75" s="29" t="s">
        <v>150</v>
      </c>
      <c r="C75" s="29" t="s">
        <v>605</v>
      </c>
      <c r="D75" s="29" t="s">
        <v>153</v>
      </c>
      <c r="E75" s="46" t="s">
        <v>206</v>
      </c>
      <c r="F75" s="46" t="s">
        <v>294</v>
      </c>
    </row>
    <row r="76" spans="1:6" ht="15" hidden="1" customHeight="1" x14ac:dyDescent="0.2">
      <c r="A76" s="120"/>
      <c r="B76" s="121" t="s">
        <v>607</v>
      </c>
      <c r="C76" s="121" t="s">
        <v>608</v>
      </c>
      <c r="D76" s="121" t="s">
        <v>580</v>
      </c>
      <c r="E76" s="122" t="s">
        <v>33</v>
      </c>
      <c r="F76" s="122" t="s">
        <v>376</v>
      </c>
    </row>
    <row r="77" spans="1:6" ht="15" hidden="1" customHeight="1" x14ac:dyDescent="0.2">
      <c r="A77" s="110"/>
      <c r="B77" s="43" t="s">
        <v>613</v>
      </c>
      <c r="C77" s="43" t="s">
        <v>614</v>
      </c>
      <c r="D77" s="43" t="s">
        <v>139</v>
      </c>
      <c r="E77" s="44" t="s">
        <v>123</v>
      </c>
      <c r="F77" s="44" t="s">
        <v>294</v>
      </c>
    </row>
    <row r="78" spans="1:6" ht="15" hidden="1" customHeight="1" x14ac:dyDescent="0.2">
      <c r="A78" s="120"/>
      <c r="B78" s="121" t="s">
        <v>624</v>
      </c>
      <c r="C78" s="121" t="s">
        <v>625</v>
      </c>
      <c r="D78" s="121" t="s">
        <v>627</v>
      </c>
      <c r="E78" s="122" t="s">
        <v>33</v>
      </c>
      <c r="F78" s="122" t="s">
        <v>376</v>
      </c>
    </row>
    <row r="79" spans="1:6" ht="15" hidden="1" customHeight="1" x14ac:dyDescent="0.2">
      <c r="A79" s="120"/>
      <c r="B79" s="121" t="s">
        <v>631</v>
      </c>
      <c r="C79" s="121" t="s">
        <v>632</v>
      </c>
      <c r="D79" s="121" t="s">
        <v>174</v>
      </c>
      <c r="E79" s="122" t="s">
        <v>33</v>
      </c>
      <c r="F79" s="122" t="s">
        <v>376</v>
      </c>
    </row>
    <row r="80" spans="1:6" ht="16" hidden="1" x14ac:dyDescent="0.2">
      <c r="A80" s="109"/>
      <c r="B80" s="34" t="s">
        <v>654</v>
      </c>
      <c r="C80" s="34" t="s">
        <v>655</v>
      </c>
      <c r="D80" s="35" t="s">
        <v>97</v>
      </c>
      <c r="E80" s="36" t="s">
        <v>67</v>
      </c>
      <c r="F80" s="36" t="s">
        <v>437</v>
      </c>
    </row>
    <row r="81" spans="1:6" ht="15" hidden="1" customHeight="1" x14ac:dyDescent="0.2">
      <c r="A81" s="111"/>
      <c r="B81" s="29" t="s">
        <v>642</v>
      </c>
      <c r="C81" s="29" t="s">
        <v>643</v>
      </c>
      <c r="D81" s="29" t="s">
        <v>645</v>
      </c>
      <c r="E81" s="46" t="s">
        <v>33</v>
      </c>
      <c r="F81" s="46" t="s">
        <v>127</v>
      </c>
    </row>
    <row r="82" spans="1:6" ht="15.75" customHeight="1" x14ac:dyDescent="0.2">
      <c r="A82" s="111" t="s">
        <v>1132</v>
      </c>
      <c r="B82" s="29" t="s">
        <v>1118</v>
      </c>
      <c r="C82" s="29" t="s">
        <v>970</v>
      </c>
      <c r="D82" s="29" t="s">
        <v>212</v>
      </c>
      <c r="E82" s="46" t="s">
        <v>102</v>
      </c>
      <c r="F82" s="46" t="s">
        <v>191</v>
      </c>
    </row>
    <row r="83" spans="1:6" ht="15.75" hidden="1" customHeight="1" x14ac:dyDescent="0.2">
      <c r="A83" s="111"/>
      <c r="B83" s="29" t="s">
        <v>322</v>
      </c>
      <c r="C83" s="29" t="s">
        <v>733</v>
      </c>
      <c r="D83" s="29" t="s">
        <v>82</v>
      </c>
      <c r="E83" s="46" t="s">
        <v>67</v>
      </c>
      <c r="F83" s="46" t="s">
        <v>437</v>
      </c>
    </row>
    <row r="84" spans="1:6" ht="15.75" hidden="1" customHeight="1" x14ac:dyDescent="0.2">
      <c r="A84" s="109"/>
      <c r="B84" s="34" t="s">
        <v>870</v>
      </c>
      <c r="C84" s="34" t="s">
        <v>871</v>
      </c>
      <c r="D84" s="35" t="s">
        <v>97</v>
      </c>
      <c r="E84" s="36" t="s">
        <v>67</v>
      </c>
      <c r="F84" s="36" t="s">
        <v>437</v>
      </c>
    </row>
    <row r="85" spans="1:6" ht="15" hidden="1" customHeight="1" x14ac:dyDescent="0.2">
      <c r="A85" s="111"/>
      <c r="B85" s="29" t="s">
        <v>1018</v>
      </c>
      <c r="C85" s="29" t="s">
        <v>1019</v>
      </c>
      <c r="D85" s="29" t="s">
        <v>234</v>
      </c>
      <c r="E85" s="46" t="s">
        <v>67</v>
      </c>
      <c r="F85" s="46" t="s">
        <v>437</v>
      </c>
    </row>
    <row r="86" spans="1:6" ht="15" hidden="1" customHeight="1" x14ac:dyDescent="0.2">
      <c r="A86" s="111"/>
      <c r="B86" s="29" t="s">
        <v>60</v>
      </c>
      <c r="C86" s="29" t="s">
        <v>61</v>
      </c>
      <c r="D86" s="29" t="s">
        <v>63</v>
      </c>
      <c r="E86" s="46" t="s">
        <v>67</v>
      </c>
      <c r="F86" s="46" t="s">
        <v>68</v>
      </c>
    </row>
    <row r="87" spans="1:6" ht="15" customHeight="1" x14ac:dyDescent="0.2">
      <c r="A87" s="111" t="s">
        <v>1132</v>
      </c>
      <c r="B87" s="29" t="s">
        <v>476</v>
      </c>
      <c r="C87" s="29" t="s">
        <v>477</v>
      </c>
      <c r="D87" s="29" t="s">
        <v>479</v>
      </c>
      <c r="E87" s="46" t="s">
        <v>102</v>
      </c>
      <c r="F87" s="46" t="s">
        <v>135</v>
      </c>
    </row>
    <row r="88" spans="1:6" ht="15.75" hidden="1" customHeight="1" x14ac:dyDescent="0.2">
      <c r="A88" s="107"/>
      <c r="B88" s="20" t="s">
        <v>682</v>
      </c>
      <c r="C88" s="20" t="s">
        <v>683</v>
      </c>
      <c r="D88" s="20" t="s">
        <v>63</v>
      </c>
      <c r="E88" s="21" t="s">
        <v>123</v>
      </c>
      <c r="F88" s="21" t="s">
        <v>294</v>
      </c>
    </row>
    <row r="89" spans="1:6" ht="15.75" hidden="1" customHeight="1" x14ac:dyDescent="0.2">
      <c r="A89" s="107"/>
      <c r="B89" s="20" t="s">
        <v>688</v>
      </c>
      <c r="C89" s="20" t="s">
        <v>689</v>
      </c>
      <c r="D89" s="20" t="s">
        <v>446</v>
      </c>
      <c r="E89" s="21" t="s">
        <v>206</v>
      </c>
      <c r="F89" s="21" t="s">
        <v>294</v>
      </c>
    </row>
    <row r="90" spans="1:6" ht="15" hidden="1" customHeight="1" x14ac:dyDescent="0.2">
      <c r="A90" s="107"/>
      <c r="B90" s="20" t="s">
        <v>51</v>
      </c>
      <c r="C90" s="20" t="s">
        <v>691</v>
      </c>
      <c r="D90" s="20" t="s">
        <v>174</v>
      </c>
      <c r="E90" s="21" t="s">
        <v>33</v>
      </c>
      <c r="F90" s="21" t="s">
        <v>127</v>
      </c>
    </row>
    <row r="91" spans="1:6" ht="15" hidden="1" customHeight="1" x14ac:dyDescent="0.2">
      <c r="A91" s="107"/>
      <c r="B91" s="20" t="s">
        <v>695</v>
      </c>
      <c r="C91" s="20" t="s">
        <v>696</v>
      </c>
      <c r="D91" s="20" t="s">
        <v>698</v>
      </c>
      <c r="E91" s="21" t="s">
        <v>33</v>
      </c>
      <c r="F91" s="21" t="s">
        <v>127</v>
      </c>
    </row>
    <row r="92" spans="1:6" ht="15" hidden="1" customHeight="1" x14ac:dyDescent="0.2">
      <c r="A92" s="107"/>
      <c r="B92" s="20" t="s">
        <v>703</v>
      </c>
      <c r="C92" s="20" t="s">
        <v>704</v>
      </c>
      <c r="D92" s="20" t="s">
        <v>705</v>
      </c>
      <c r="E92" s="21" t="s">
        <v>33</v>
      </c>
      <c r="F92" s="21" t="s">
        <v>127</v>
      </c>
    </row>
    <row r="93" spans="1:6" ht="15" hidden="1" customHeight="1" x14ac:dyDescent="0.2">
      <c r="A93" s="107"/>
      <c r="B93" s="20" t="s">
        <v>709</v>
      </c>
      <c r="C93" s="20" t="s">
        <v>710</v>
      </c>
      <c r="D93" s="20" t="s">
        <v>712</v>
      </c>
      <c r="E93" s="21" t="s">
        <v>33</v>
      </c>
      <c r="F93" s="21" t="s">
        <v>127</v>
      </c>
    </row>
    <row r="94" spans="1:6" ht="15" customHeight="1" x14ac:dyDescent="0.2">
      <c r="A94" s="111" t="s">
        <v>1132</v>
      </c>
      <c r="B94" s="29" t="s">
        <v>820</v>
      </c>
      <c r="C94" s="29" t="s">
        <v>821</v>
      </c>
      <c r="D94" s="29" t="s">
        <v>131</v>
      </c>
      <c r="E94" s="46" t="s">
        <v>102</v>
      </c>
      <c r="F94" s="46" t="s">
        <v>122</v>
      </c>
    </row>
    <row r="95" spans="1:6" ht="15" hidden="1" customHeight="1" x14ac:dyDescent="0.2">
      <c r="A95" s="111"/>
      <c r="B95" s="29" t="s">
        <v>371</v>
      </c>
      <c r="C95" s="29" t="s">
        <v>125</v>
      </c>
      <c r="D95" s="29" t="s">
        <v>118</v>
      </c>
      <c r="E95" s="46" t="s">
        <v>67</v>
      </c>
      <c r="F95" s="46" t="s">
        <v>68</v>
      </c>
    </row>
    <row r="96" spans="1:6" ht="15.75" hidden="1" customHeight="1" x14ac:dyDescent="0.2">
      <c r="A96" s="120"/>
      <c r="B96" s="121" t="s">
        <v>728</v>
      </c>
      <c r="C96" s="121" t="s">
        <v>729</v>
      </c>
      <c r="D96" s="121" t="s">
        <v>465</v>
      </c>
      <c r="E96" s="122" t="s">
        <v>33</v>
      </c>
      <c r="F96" s="122" t="s">
        <v>437</v>
      </c>
    </row>
    <row r="97" spans="1:6" hidden="1" x14ac:dyDescent="0.2">
      <c r="A97" s="111"/>
      <c r="B97" s="29" t="s">
        <v>526</v>
      </c>
      <c r="C97" s="29" t="s">
        <v>531</v>
      </c>
      <c r="D97" s="29" t="s">
        <v>197</v>
      </c>
      <c r="E97" s="46" t="s">
        <v>67</v>
      </c>
      <c r="F97" s="46" t="s">
        <v>68</v>
      </c>
    </row>
    <row r="98" spans="1:6" ht="15" customHeight="1" x14ac:dyDescent="0.2">
      <c r="A98" s="111" t="s">
        <v>1133</v>
      </c>
      <c r="B98" s="29" t="s">
        <v>776</v>
      </c>
      <c r="C98" s="29" t="s">
        <v>777</v>
      </c>
      <c r="D98" s="29" t="s">
        <v>779</v>
      </c>
      <c r="E98" s="46" t="s">
        <v>102</v>
      </c>
      <c r="F98" s="46" t="s">
        <v>112</v>
      </c>
    </row>
    <row r="99" spans="1:6" ht="15" hidden="1" customHeight="1" x14ac:dyDescent="0.2">
      <c r="A99" s="120"/>
      <c r="B99" s="121" t="s">
        <v>744</v>
      </c>
      <c r="C99" s="121" t="s">
        <v>745</v>
      </c>
      <c r="D99" s="121" t="s">
        <v>174</v>
      </c>
      <c r="E99" s="122" t="s">
        <v>33</v>
      </c>
      <c r="F99" s="122" t="s">
        <v>437</v>
      </c>
    </row>
    <row r="100" spans="1:6" ht="30" hidden="1" customHeight="1" x14ac:dyDescent="0.2">
      <c r="A100" s="120"/>
      <c r="B100" s="121" t="s">
        <v>749</v>
      </c>
      <c r="C100" s="121" t="s">
        <v>696</v>
      </c>
      <c r="D100" s="121" t="s">
        <v>197</v>
      </c>
      <c r="E100" s="122" t="s">
        <v>33</v>
      </c>
      <c r="F100" s="122" t="s">
        <v>437</v>
      </c>
    </row>
    <row r="101" spans="1:6" ht="15" hidden="1" customHeight="1" x14ac:dyDescent="0.2">
      <c r="A101" s="111"/>
      <c r="B101" s="29" t="s">
        <v>753</v>
      </c>
      <c r="C101" s="29" t="s">
        <v>554</v>
      </c>
      <c r="D101" s="29" t="s">
        <v>212</v>
      </c>
      <c r="E101" s="46" t="s">
        <v>67</v>
      </c>
      <c r="F101" s="46" t="s">
        <v>68</v>
      </c>
    </row>
    <row r="102" spans="1:6" ht="15" hidden="1" customHeight="1" x14ac:dyDescent="0.2">
      <c r="A102" s="135"/>
      <c r="B102" s="29" t="s">
        <v>184</v>
      </c>
      <c r="C102" s="29" t="s">
        <v>185</v>
      </c>
      <c r="D102" s="29" t="s">
        <v>187</v>
      </c>
      <c r="E102" s="46" t="s">
        <v>67</v>
      </c>
      <c r="F102" s="46" t="s">
        <v>191</v>
      </c>
    </row>
    <row r="103" spans="1:6" ht="15" hidden="1" customHeight="1" x14ac:dyDescent="0.2">
      <c r="A103" s="111"/>
      <c r="B103" s="29" t="s">
        <v>232</v>
      </c>
      <c r="C103" s="29" t="s">
        <v>116</v>
      </c>
      <c r="D103" s="29" t="s">
        <v>234</v>
      </c>
      <c r="E103" s="46" t="s">
        <v>67</v>
      </c>
      <c r="F103" s="46" t="s">
        <v>191</v>
      </c>
    </row>
    <row r="104" spans="1:6" ht="15" hidden="1" customHeight="1" x14ac:dyDescent="0.2">
      <c r="A104" s="109"/>
      <c r="B104" s="34" t="s">
        <v>286</v>
      </c>
      <c r="C104" s="34" t="s">
        <v>287</v>
      </c>
      <c r="D104" s="35" t="s">
        <v>97</v>
      </c>
      <c r="E104" s="36" t="s">
        <v>123</v>
      </c>
      <c r="F104" s="36" t="s">
        <v>191</v>
      </c>
    </row>
    <row r="105" spans="1:6" ht="15.75" hidden="1" customHeight="1" x14ac:dyDescent="0.2">
      <c r="A105" s="109"/>
      <c r="B105" s="34" t="s">
        <v>793</v>
      </c>
      <c r="C105" s="34" t="s">
        <v>125</v>
      </c>
      <c r="D105" s="35" t="s">
        <v>97</v>
      </c>
      <c r="E105" s="36" t="s">
        <v>123</v>
      </c>
      <c r="F105" s="36" t="s">
        <v>135</v>
      </c>
    </row>
    <row r="106" spans="1:6" ht="15" hidden="1" customHeight="1" x14ac:dyDescent="0.2">
      <c r="A106" s="120"/>
      <c r="B106" s="121" t="s">
        <v>797</v>
      </c>
      <c r="C106" s="121" t="s">
        <v>798</v>
      </c>
      <c r="D106" s="121" t="s">
        <v>234</v>
      </c>
      <c r="E106" s="122" t="s">
        <v>33</v>
      </c>
      <c r="F106" s="122" t="s">
        <v>437</v>
      </c>
    </row>
    <row r="107" spans="1:6" ht="15.75" customHeight="1" x14ac:dyDescent="0.2">
      <c r="A107" s="111" t="s">
        <v>1133</v>
      </c>
      <c r="B107" s="29" t="s">
        <v>651</v>
      </c>
      <c r="C107" s="29" t="s">
        <v>652</v>
      </c>
      <c r="D107" s="29" t="s">
        <v>82</v>
      </c>
      <c r="E107" s="36" t="s">
        <v>102</v>
      </c>
      <c r="F107" s="46" t="s">
        <v>201</v>
      </c>
    </row>
    <row r="108" spans="1:6" ht="15.75" hidden="1" customHeight="1" x14ac:dyDescent="0.2">
      <c r="A108" s="111"/>
      <c r="B108" s="29" t="s">
        <v>759</v>
      </c>
      <c r="C108" s="29" t="s">
        <v>760</v>
      </c>
      <c r="D108" s="29" t="s">
        <v>63</v>
      </c>
      <c r="E108" s="46" t="s">
        <v>67</v>
      </c>
      <c r="F108" s="46" t="s">
        <v>191</v>
      </c>
    </row>
    <row r="109" spans="1:6" ht="15" customHeight="1" x14ac:dyDescent="0.2">
      <c r="A109" s="111" t="s">
        <v>1133</v>
      </c>
      <c r="B109" s="29" t="s">
        <v>979</v>
      </c>
      <c r="C109" s="29" t="s">
        <v>980</v>
      </c>
      <c r="D109" s="29" t="s">
        <v>982</v>
      </c>
      <c r="E109" s="36" t="s">
        <v>102</v>
      </c>
      <c r="F109" s="46" t="s">
        <v>201</v>
      </c>
    </row>
    <row r="110" spans="1:6" ht="15" hidden="1" customHeight="1" x14ac:dyDescent="0.2">
      <c r="A110" s="108"/>
      <c r="B110" s="20" t="s">
        <v>826</v>
      </c>
      <c r="C110" s="20" t="s">
        <v>827</v>
      </c>
      <c r="D110" s="20" t="s">
        <v>446</v>
      </c>
      <c r="E110" s="21" t="s">
        <v>123</v>
      </c>
      <c r="F110" s="21" t="s">
        <v>201</v>
      </c>
    </row>
    <row r="111" spans="1:6" ht="15" hidden="1" customHeight="1" x14ac:dyDescent="0.2">
      <c r="A111" s="111"/>
      <c r="B111" s="29" t="s">
        <v>128</v>
      </c>
      <c r="C111" s="29" t="s">
        <v>129</v>
      </c>
      <c r="D111" s="29" t="s">
        <v>131</v>
      </c>
      <c r="E111" s="46" t="s">
        <v>67</v>
      </c>
      <c r="F111" s="46" t="s">
        <v>135</v>
      </c>
    </row>
    <row r="112" spans="1:6" ht="15" hidden="1" customHeight="1" x14ac:dyDescent="0.2">
      <c r="A112" s="107"/>
      <c r="B112" s="20" t="s">
        <v>840</v>
      </c>
      <c r="C112" s="20" t="s">
        <v>841</v>
      </c>
      <c r="D112" s="20" t="s">
        <v>108</v>
      </c>
      <c r="E112" s="21" t="s">
        <v>33</v>
      </c>
      <c r="F112" s="21" t="s">
        <v>68</v>
      </c>
    </row>
    <row r="113" spans="1:6" ht="15" customHeight="1" x14ac:dyDescent="0.2">
      <c r="A113" s="111" t="s">
        <v>1133</v>
      </c>
      <c r="B113" s="29" t="s">
        <v>316</v>
      </c>
      <c r="C113" s="29" t="s">
        <v>804</v>
      </c>
      <c r="D113" s="29" t="s">
        <v>806</v>
      </c>
      <c r="E113" s="46" t="s">
        <v>102</v>
      </c>
      <c r="F113" s="46" t="s">
        <v>223</v>
      </c>
    </row>
    <row r="114" spans="1:6" ht="15.75" hidden="1" customHeight="1" x14ac:dyDescent="0.2">
      <c r="A114" s="107"/>
      <c r="B114" s="20" t="s">
        <v>849</v>
      </c>
      <c r="C114" s="20" t="s">
        <v>850</v>
      </c>
      <c r="D114" s="20" t="s">
        <v>852</v>
      </c>
      <c r="E114" s="21" t="s">
        <v>206</v>
      </c>
      <c r="F114" s="21" t="s">
        <v>101</v>
      </c>
    </row>
    <row r="115" spans="1:6" ht="15" hidden="1" customHeight="1" x14ac:dyDescent="0.2">
      <c r="A115" s="109"/>
      <c r="B115" s="34" t="s">
        <v>381</v>
      </c>
      <c r="C115" s="34" t="s">
        <v>382</v>
      </c>
      <c r="D115" s="35" t="s">
        <v>97</v>
      </c>
      <c r="E115" s="36" t="s">
        <v>67</v>
      </c>
      <c r="F115" s="36" t="s">
        <v>135</v>
      </c>
    </row>
    <row r="116" spans="1:6" ht="15.75" hidden="1" customHeight="1" x14ac:dyDescent="0.2">
      <c r="A116" s="109"/>
      <c r="B116" s="34" t="s">
        <v>659</v>
      </c>
      <c r="C116" s="34" t="s">
        <v>660</v>
      </c>
      <c r="D116" s="35" t="s">
        <v>97</v>
      </c>
      <c r="E116" s="36" t="s">
        <v>67</v>
      </c>
      <c r="F116" s="36" t="s">
        <v>135</v>
      </c>
    </row>
    <row r="117" spans="1:6" ht="16.5" hidden="1" customHeight="1" x14ac:dyDescent="0.2">
      <c r="A117" s="111"/>
      <c r="B117" s="29" t="s">
        <v>735</v>
      </c>
      <c r="C117" s="29" t="s">
        <v>736</v>
      </c>
      <c r="D117" s="29" t="s">
        <v>738</v>
      </c>
      <c r="E117" s="46" t="s">
        <v>67</v>
      </c>
      <c r="F117" s="46" t="s">
        <v>135</v>
      </c>
    </row>
    <row r="118" spans="1:6" ht="15.75" hidden="1" customHeight="1" x14ac:dyDescent="0.2">
      <c r="A118" s="111"/>
      <c r="B118" s="29" t="s">
        <v>316</v>
      </c>
      <c r="C118" s="29" t="s">
        <v>810</v>
      </c>
      <c r="D118" s="29" t="s">
        <v>197</v>
      </c>
      <c r="E118" s="46" t="s">
        <v>67</v>
      </c>
      <c r="F118" s="46" t="s">
        <v>135</v>
      </c>
    </row>
    <row r="119" spans="1:6" ht="15.75" hidden="1" customHeight="1" x14ac:dyDescent="0.2">
      <c r="A119" s="107"/>
      <c r="B119" s="20" t="s">
        <v>882</v>
      </c>
      <c r="C119" s="20" t="s">
        <v>883</v>
      </c>
      <c r="D119" s="20" t="s">
        <v>82</v>
      </c>
      <c r="E119" s="21" t="s">
        <v>123</v>
      </c>
      <c r="F119" s="21" t="s">
        <v>262</v>
      </c>
    </row>
    <row r="120" spans="1:6" ht="15" hidden="1" customHeight="1" x14ac:dyDescent="0.2">
      <c r="A120" s="107"/>
      <c r="B120" s="20" t="s">
        <v>885</v>
      </c>
      <c r="C120" s="20" t="s">
        <v>886</v>
      </c>
      <c r="D120" s="20" t="s">
        <v>888</v>
      </c>
      <c r="E120" s="21" t="s">
        <v>33</v>
      </c>
      <c r="F120" s="21" t="s">
        <v>68</v>
      </c>
    </row>
    <row r="121" spans="1:6" ht="15" customHeight="1" x14ac:dyDescent="0.2">
      <c r="A121" s="111" t="s">
        <v>1133</v>
      </c>
      <c r="B121" s="29" t="s">
        <v>279</v>
      </c>
      <c r="C121" s="29" t="s">
        <v>280</v>
      </c>
      <c r="D121" s="29" t="s">
        <v>131</v>
      </c>
      <c r="E121" s="46" t="s">
        <v>102</v>
      </c>
      <c r="F121" s="46" t="s">
        <v>247</v>
      </c>
    </row>
    <row r="122" spans="1:6" ht="15" hidden="1" customHeight="1" x14ac:dyDescent="0.2">
      <c r="A122" s="107"/>
      <c r="B122" s="20" t="s">
        <v>915</v>
      </c>
      <c r="C122" s="20" t="s">
        <v>916</v>
      </c>
      <c r="D122" s="20" t="s">
        <v>852</v>
      </c>
      <c r="E122" s="21" t="s">
        <v>33</v>
      </c>
      <c r="F122" s="21" t="s">
        <v>68</v>
      </c>
    </row>
    <row r="123" spans="1:6" ht="15.75" hidden="1" customHeight="1" x14ac:dyDescent="0.2">
      <c r="A123" s="107"/>
      <c r="B123" s="20" t="s">
        <v>920</v>
      </c>
      <c r="C123" s="20" t="s">
        <v>921</v>
      </c>
      <c r="D123" s="20" t="s">
        <v>446</v>
      </c>
      <c r="E123" s="21" t="s">
        <v>123</v>
      </c>
      <c r="F123" s="21" t="s">
        <v>191</v>
      </c>
    </row>
    <row r="124" spans="1:6" ht="15.75" customHeight="1" x14ac:dyDescent="0.2">
      <c r="A124" s="111" t="s">
        <v>1133</v>
      </c>
      <c r="B124" s="29" t="s">
        <v>933</v>
      </c>
      <c r="C124" s="29" t="s">
        <v>484</v>
      </c>
      <c r="D124" s="29" t="s">
        <v>108</v>
      </c>
      <c r="E124" s="46" t="s">
        <v>102</v>
      </c>
      <c r="F124" s="46" t="s">
        <v>247</v>
      </c>
    </row>
    <row r="125" spans="1:6" ht="15.75" hidden="1" customHeight="1" x14ac:dyDescent="0.2">
      <c r="A125" s="107"/>
      <c r="B125" s="20" t="s">
        <v>933</v>
      </c>
      <c r="C125" s="20" t="s">
        <v>736</v>
      </c>
      <c r="D125" s="20" t="s">
        <v>108</v>
      </c>
      <c r="E125" s="21" t="s">
        <v>123</v>
      </c>
      <c r="F125" s="21" t="s">
        <v>101</v>
      </c>
    </row>
    <row r="126" spans="1:6" ht="15.75" customHeight="1" x14ac:dyDescent="0.2">
      <c r="A126" s="111" t="s">
        <v>1133</v>
      </c>
      <c r="B126" s="29" t="s">
        <v>291</v>
      </c>
      <c r="C126" s="29" t="s">
        <v>292</v>
      </c>
      <c r="D126" s="29" t="s">
        <v>82</v>
      </c>
      <c r="E126" s="46" t="s">
        <v>102</v>
      </c>
      <c r="F126" s="46" t="s">
        <v>294</v>
      </c>
    </row>
    <row r="127" spans="1:6" ht="15" hidden="1" customHeight="1" x14ac:dyDescent="0.2">
      <c r="A127" s="107"/>
      <c r="B127" s="20" t="s">
        <v>941</v>
      </c>
      <c r="C127" s="20" t="s">
        <v>942</v>
      </c>
      <c r="D127" s="20" t="s">
        <v>267</v>
      </c>
      <c r="E127" s="21" t="s">
        <v>123</v>
      </c>
      <c r="F127" s="21" t="s">
        <v>191</v>
      </c>
    </row>
    <row r="128" spans="1:6" ht="15" hidden="1" customHeight="1" x14ac:dyDescent="0.2">
      <c r="A128" s="107"/>
      <c r="B128" s="20" t="s">
        <v>948</v>
      </c>
      <c r="C128" s="20" t="s">
        <v>745</v>
      </c>
      <c r="D128" s="20" t="s">
        <v>950</v>
      </c>
      <c r="E128" s="21" t="s">
        <v>33</v>
      </c>
      <c r="F128" s="21" t="s">
        <v>68</v>
      </c>
    </row>
    <row r="129" spans="1:6" ht="15.75" hidden="1" customHeight="1" x14ac:dyDescent="0.2">
      <c r="A129" s="115"/>
      <c r="B129" s="94" t="s">
        <v>953</v>
      </c>
      <c r="C129" s="94" t="s">
        <v>954</v>
      </c>
      <c r="D129" s="95" t="s">
        <v>956</v>
      </c>
      <c r="E129" s="36" t="s">
        <v>33</v>
      </c>
      <c r="F129" s="36" t="s">
        <v>68</v>
      </c>
    </row>
    <row r="130" spans="1:6" ht="15.75" hidden="1" customHeight="1" x14ac:dyDescent="0.2">
      <c r="A130" s="107"/>
      <c r="B130" s="20" t="s">
        <v>959</v>
      </c>
      <c r="C130" s="20" t="s">
        <v>960</v>
      </c>
      <c r="D130" s="20" t="s">
        <v>212</v>
      </c>
      <c r="E130" s="21" t="s">
        <v>123</v>
      </c>
      <c r="F130" s="21" t="s">
        <v>327</v>
      </c>
    </row>
    <row r="131" spans="1:6" ht="15" hidden="1" customHeight="1" x14ac:dyDescent="0.2">
      <c r="A131" s="113"/>
      <c r="B131" s="21" t="s">
        <v>969</v>
      </c>
      <c r="C131" s="21" t="s">
        <v>970</v>
      </c>
      <c r="D131" s="21" t="s">
        <v>645</v>
      </c>
      <c r="E131" s="21" t="s">
        <v>33</v>
      </c>
      <c r="F131" s="21" t="s">
        <v>68</v>
      </c>
    </row>
    <row r="132" spans="1:6" ht="15" hidden="1" customHeight="1" x14ac:dyDescent="0.2">
      <c r="A132" s="107"/>
      <c r="B132" s="20" t="s">
        <v>586</v>
      </c>
      <c r="C132" s="20" t="s">
        <v>975</v>
      </c>
      <c r="D132" s="20" t="s">
        <v>347</v>
      </c>
      <c r="E132" s="21" t="s">
        <v>206</v>
      </c>
      <c r="F132" s="21" t="s">
        <v>135</v>
      </c>
    </row>
    <row r="133" spans="1:6" ht="15" hidden="1" customHeight="1" x14ac:dyDescent="0.2">
      <c r="A133" s="120"/>
      <c r="B133" s="121" t="s">
        <v>483</v>
      </c>
      <c r="C133" s="121" t="s">
        <v>691</v>
      </c>
      <c r="D133" s="121" t="s">
        <v>108</v>
      </c>
      <c r="E133" s="122" t="s">
        <v>33</v>
      </c>
      <c r="F133" s="122" t="s">
        <v>191</v>
      </c>
    </row>
    <row r="134" spans="1:6" ht="15" hidden="1" customHeight="1" x14ac:dyDescent="0.2">
      <c r="A134" s="120"/>
      <c r="B134" s="121" t="s">
        <v>993</v>
      </c>
      <c r="C134" s="121" t="s">
        <v>994</v>
      </c>
      <c r="D134" s="121" t="s">
        <v>645</v>
      </c>
      <c r="E134" s="122" t="s">
        <v>33</v>
      </c>
      <c r="F134" s="122" t="s">
        <v>191</v>
      </c>
    </row>
    <row r="135" spans="1:6" ht="15" hidden="1" customHeight="1" x14ac:dyDescent="0.2">
      <c r="A135" s="111"/>
      <c r="B135" s="29" t="s">
        <v>907</v>
      </c>
      <c r="C135" s="29" t="s">
        <v>316</v>
      </c>
      <c r="D135" s="29" t="s">
        <v>63</v>
      </c>
      <c r="E135" s="46" t="s">
        <v>67</v>
      </c>
      <c r="F135" s="46" t="s">
        <v>135</v>
      </c>
    </row>
    <row r="136" spans="1:6" ht="15.75" hidden="1" customHeight="1" x14ac:dyDescent="0.2">
      <c r="A136" s="107"/>
      <c r="B136" s="20" t="s">
        <v>1003</v>
      </c>
      <c r="C136" s="20" t="s">
        <v>1004</v>
      </c>
      <c r="D136" s="20" t="s">
        <v>479</v>
      </c>
      <c r="E136" s="21" t="s">
        <v>123</v>
      </c>
      <c r="F136" s="21" t="s">
        <v>135</v>
      </c>
    </row>
    <row r="137" spans="1:6" ht="15" hidden="1" customHeight="1" x14ac:dyDescent="0.2">
      <c r="A137" s="120"/>
      <c r="B137" s="121" t="s">
        <v>885</v>
      </c>
      <c r="C137" s="121" t="s">
        <v>1009</v>
      </c>
      <c r="D137" s="121" t="s">
        <v>347</v>
      </c>
      <c r="E137" s="122" t="s">
        <v>33</v>
      </c>
      <c r="F137" s="122" t="s">
        <v>191</v>
      </c>
    </row>
    <row r="138" spans="1:6" ht="15.75" hidden="1" customHeight="1" x14ac:dyDescent="0.2">
      <c r="A138" s="124"/>
      <c r="B138" s="125" t="s">
        <v>1013</v>
      </c>
      <c r="C138" s="125" t="s">
        <v>1014</v>
      </c>
      <c r="D138" s="126" t="s">
        <v>97</v>
      </c>
      <c r="E138" s="127" t="s">
        <v>33</v>
      </c>
      <c r="F138" s="127" t="s">
        <v>191</v>
      </c>
    </row>
    <row r="139" spans="1:6" ht="15" customHeight="1" x14ac:dyDescent="0.2">
      <c r="A139" s="111" t="s">
        <v>1133</v>
      </c>
      <c r="B139" s="29" t="s">
        <v>669</v>
      </c>
      <c r="C139" s="29" t="s">
        <v>670</v>
      </c>
      <c r="D139" s="29" t="s">
        <v>131</v>
      </c>
      <c r="E139" s="46" t="s">
        <v>102</v>
      </c>
      <c r="F139" s="46" t="s">
        <v>68</v>
      </c>
    </row>
    <row r="140" spans="1:6" ht="15" hidden="1" customHeight="1" x14ac:dyDescent="0.2">
      <c r="A140" s="111"/>
      <c r="B140" s="29" t="s">
        <v>273</v>
      </c>
      <c r="C140" s="29" t="s">
        <v>274</v>
      </c>
      <c r="D140" s="29" t="s">
        <v>42</v>
      </c>
      <c r="E140" s="46" t="s">
        <v>67</v>
      </c>
      <c r="F140" s="46" t="s">
        <v>101</v>
      </c>
    </row>
    <row r="141" spans="1:6" ht="15.75" hidden="1" customHeight="1" x14ac:dyDescent="0.2">
      <c r="A141" s="109"/>
      <c r="B141" s="34" t="s">
        <v>1028</v>
      </c>
      <c r="C141" s="34" t="s">
        <v>1029</v>
      </c>
      <c r="D141" s="35" t="s">
        <v>97</v>
      </c>
      <c r="E141" s="36" t="s">
        <v>123</v>
      </c>
      <c r="F141" s="36" t="s">
        <v>223</v>
      </c>
    </row>
    <row r="142" spans="1:6" ht="15" hidden="1" customHeight="1" x14ac:dyDescent="0.2">
      <c r="A142" s="120"/>
      <c r="B142" s="121" t="s">
        <v>1033</v>
      </c>
      <c r="C142" s="121" t="s">
        <v>1034</v>
      </c>
      <c r="D142" s="121" t="s">
        <v>234</v>
      </c>
      <c r="E142" s="122" t="s">
        <v>33</v>
      </c>
      <c r="F142" s="122" t="s">
        <v>191</v>
      </c>
    </row>
    <row r="143" spans="1:6" ht="15" hidden="1" customHeight="1" x14ac:dyDescent="0.2">
      <c r="A143" s="111"/>
      <c r="B143" s="29" t="s">
        <v>592</v>
      </c>
      <c r="C143" s="29" t="s">
        <v>593</v>
      </c>
      <c r="D143" s="29" t="s">
        <v>465</v>
      </c>
      <c r="E143" s="46" t="s">
        <v>67</v>
      </c>
      <c r="F143" s="46" t="s">
        <v>101</v>
      </c>
    </row>
    <row r="144" spans="1:6" ht="15.75" customHeight="1" x14ac:dyDescent="0.2">
      <c r="A144" s="111" t="s">
        <v>1133</v>
      </c>
      <c r="B144" s="29" t="s">
        <v>264</v>
      </c>
      <c r="C144" s="29" t="s">
        <v>265</v>
      </c>
      <c r="D144" s="29" t="s">
        <v>267</v>
      </c>
      <c r="E144" s="46" t="s">
        <v>102</v>
      </c>
      <c r="F144" s="46" t="s">
        <v>191</v>
      </c>
    </row>
    <row r="145" spans="1:6" ht="16.5" hidden="1" customHeight="1" x14ac:dyDescent="0.2">
      <c r="A145" s="107"/>
      <c r="B145" s="20" t="s">
        <v>1050</v>
      </c>
      <c r="C145" s="20" t="s">
        <v>1051</v>
      </c>
      <c r="D145" s="20" t="s">
        <v>366</v>
      </c>
      <c r="E145" s="21" t="s">
        <v>33</v>
      </c>
      <c r="F145" s="21" t="s">
        <v>135</v>
      </c>
    </row>
    <row r="146" spans="1:6" ht="15" hidden="1" customHeight="1" x14ac:dyDescent="0.2">
      <c r="A146" s="111"/>
      <c r="B146" s="29" t="s">
        <v>1070</v>
      </c>
      <c r="C146" s="29" t="s">
        <v>547</v>
      </c>
      <c r="D146" s="29" t="s">
        <v>347</v>
      </c>
      <c r="E146" s="46" t="s">
        <v>67</v>
      </c>
      <c r="F146" s="46" t="s">
        <v>101</v>
      </c>
    </row>
    <row r="147" spans="1:6" ht="15" hidden="1" customHeight="1" x14ac:dyDescent="0.2">
      <c r="A147" s="107"/>
      <c r="B147" s="20" t="s">
        <v>1059</v>
      </c>
      <c r="C147" s="20" t="s">
        <v>404</v>
      </c>
      <c r="D147" s="20" t="s">
        <v>108</v>
      </c>
      <c r="E147" s="21" t="s">
        <v>33</v>
      </c>
      <c r="F147" s="21" t="s">
        <v>135</v>
      </c>
    </row>
    <row r="148" spans="1:6" ht="15" hidden="1" customHeight="1" x14ac:dyDescent="0.2">
      <c r="A148" s="111"/>
      <c r="B148" s="29" t="s">
        <v>722</v>
      </c>
      <c r="C148" s="29" t="s">
        <v>539</v>
      </c>
      <c r="D148" s="29" t="s">
        <v>108</v>
      </c>
      <c r="E148" s="46" t="s">
        <v>67</v>
      </c>
      <c r="F148" s="46" t="s">
        <v>122</v>
      </c>
    </row>
    <row r="149" spans="1:6" ht="15" hidden="1" customHeight="1" x14ac:dyDescent="0.2">
      <c r="A149" s="107"/>
      <c r="B149" s="20" t="s">
        <v>1070</v>
      </c>
      <c r="C149" s="20" t="s">
        <v>1075</v>
      </c>
      <c r="D149" s="20" t="s">
        <v>1077</v>
      </c>
      <c r="E149" s="21" t="s">
        <v>206</v>
      </c>
      <c r="F149" s="21" t="s">
        <v>101</v>
      </c>
    </row>
    <row r="150" spans="1:6" ht="15.75" customHeight="1" x14ac:dyDescent="0.2">
      <c r="A150" s="111" t="s">
        <v>1133</v>
      </c>
      <c r="B150" s="29" t="s">
        <v>470</v>
      </c>
      <c r="C150" s="29" t="s">
        <v>471</v>
      </c>
      <c r="D150" s="29" t="s">
        <v>54</v>
      </c>
      <c r="E150" s="46" t="s">
        <v>102</v>
      </c>
      <c r="F150" s="46" t="s">
        <v>191</v>
      </c>
    </row>
    <row r="151" spans="1:6" ht="15" hidden="1" customHeight="1" thickBot="1" x14ac:dyDescent="0.25">
      <c r="A151" s="136"/>
      <c r="B151" s="29" t="s">
        <v>813</v>
      </c>
      <c r="C151" s="29" t="s">
        <v>814</v>
      </c>
      <c r="D151" s="29" t="s">
        <v>816</v>
      </c>
      <c r="E151" s="46" t="s">
        <v>67</v>
      </c>
      <c r="F151" s="46" t="s">
        <v>122</v>
      </c>
    </row>
    <row r="152" spans="1:6" ht="15" hidden="1" customHeight="1" x14ac:dyDescent="0.2">
      <c r="A152" s="107"/>
      <c r="B152" s="20" t="s">
        <v>703</v>
      </c>
      <c r="C152" s="20" t="s">
        <v>1089</v>
      </c>
      <c r="D152" s="20" t="s">
        <v>82</v>
      </c>
      <c r="E152" s="21" t="s">
        <v>33</v>
      </c>
      <c r="F152" s="21" t="s">
        <v>135</v>
      </c>
    </row>
    <row r="153" spans="1:6" ht="15" hidden="1" customHeight="1" x14ac:dyDescent="0.2">
      <c r="A153" s="107"/>
      <c r="B153" s="20" t="s">
        <v>735</v>
      </c>
      <c r="C153" s="20" t="s">
        <v>1091</v>
      </c>
      <c r="D153" s="20" t="s">
        <v>174</v>
      </c>
      <c r="E153" s="21" t="s">
        <v>33</v>
      </c>
      <c r="F153" s="21" t="s">
        <v>135</v>
      </c>
    </row>
    <row r="154" spans="1:6" ht="15.75" hidden="1" customHeight="1" x14ac:dyDescent="0.2">
      <c r="A154" s="109"/>
      <c r="B154" s="34" t="s">
        <v>1095</v>
      </c>
      <c r="C154" s="34" t="s">
        <v>1096</v>
      </c>
      <c r="D154" s="35" t="s">
        <v>97</v>
      </c>
      <c r="E154" s="36" t="s">
        <v>206</v>
      </c>
      <c r="F154" s="36" t="s">
        <v>135</v>
      </c>
    </row>
    <row r="155" spans="1:6" ht="15" hidden="1" customHeight="1" x14ac:dyDescent="0.2">
      <c r="A155" s="111"/>
      <c r="B155" s="29" t="s">
        <v>1100</v>
      </c>
      <c r="C155" s="29" t="s">
        <v>1101</v>
      </c>
      <c r="D155" s="29" t="s">
        <v>580</v>
      </c>
      <c r="E155" s="46" t="s">
        <v>33</v>
      </c>
      <c r="F155" s="46" t="s">
        <v>135</v>
      </c>
    </row>
    <row r="156" spans="1:6" ht="15" hidden="1" customHeight="1" x14ac:dyDescent="0.2">
      <c r="A156" s="120"/>
      <c r="B156" s="121" t="s">
        <v>1107</v>
      </c>
      <c r="C156" s="121" t="s">
        <v>1108</v>
      </c>
      <c r="D156" s="121" t="s">
        <v>852</v>
      </c>
      <c r="E156" s="122" t="s">
        <v>33</v>
      </c>
      <c r="F156" s="122" t="s">
        <v>1064</v>
      </c>
    </row>
    <row r="157" spans="1:6" ht="15" hidden="1" customHeight="1" x14ac:dyDescent="0.2">
      <c r="A157" s="120"/>
      <c r="B157" s="121" t="s">
        <v>1112</v>
      </c>
      <c r="C157" s="121" t="s">
        <v>637</v>
      </c>
      <c r="D157" s="121" t="s">
        <v>645</v>
      </c>
      <c r="E157" s="122" t="s">
        <v>33</v>
      </c>
      <c r="F157" s="122" t="s">
        <v>1064</v>
      </c>
    </row>
    <row r="158" spans="1:6" ht="16.5" customHeight="1" x14ac:dyDescent="0.2">
      <c r="A158" s="29" t="s">
        <v>1133</v>
      </c>
      <c r="B158" s="29" t="s">
        <v>1043</v>
      </c>
      <c r="C158" s="29" t="s">
        <v>1044</v>
      </c>
      <c r="D158" s="29" t="s">
        <v>131</v>
      </c>
      <c r="E158" s="46" t="s">
        <v>102</v>
      </c>
      <c r="F158" s="46" t="s">
        <v>135</v>
      </c>
    </row>
    <row r="159" spans="1:6" ht="15" customHeight="1" x14ac:dyDescent="0.2">
      <c r="A159" s="34" t="s">
        <v>1133</v>
      </c>
      <c r="B159" s="34" t="s">
        <v>94</v>
      </c>
      <c r="C159" s="34" t="s">
        <v>95</v>
      </c>
      <c r="D159" s="35" t="s">
        <v>97</v>
      </c>
      <c r="E159" s="36" t="s">
        <v>102</v>
      </c>
      <c r="F159" s="36" t="s">
        <v>101</v>
      </c>
    </row>
    <row r="160" spans="1:6" x14ac:dyDescent="0.2">
      <c r="A160" s="49"/>
      <c r="B160" s="49"/>
      <c r="C160" s="49"/>
      <c r="D160" s="49"/>
      <c r="E160" s="49"/>
      <c r="F160" s="49"/>
    </row>
    <row r="161" spans="1:6" x14ac:dyDescent="0.2">
      <c r="A161" s="49" t="s">
        <v>1147</v>
      </c>
      <c r="B161" s="49" t="s">
        <v>1148</v>
      </c>
      <c r="C161" s="49" t="s">
        <v>1150</v>
      </c>
      <c r="D161" s="49"/>
      <c r="E161" s="49"/>
      <c r="F161" s="49"/>
    </row>
    <row r="162" spans="1:6" x14ac:dyDescent="0.2">
      <c r="A162" s="49">
        <v>8</v>
      </c>
      <c r="B162" s="49">
        <v>9</v>
      </c>
      <c r="C162" s="49">
        <v>12</v>
      </c>
      <c r="D162" s="49"/>
      <c r="E162" s="49"/>
      <c r="F162" s="49"/>
    </row>
  </sheetData>
  <autoFilter ref="A2:F159">
    <filterColumn colId="4">
      <filters>
        <filter val="U21"/>
      </filters>
    </filterColumn>
    <sortState ref="A10:F159">
      <sortCondition ref="A2:A159"/>
    </sortState>
  </autoFilter>
  <mergeCells count="1">
    <mergeCell ref="A1:F1"/>
  </mergeCells>
  <dataValidations count="5">
    <dataValidation type="list" allowBlank="1" showInputMessage="1" showErrorMessage="1" sqref="F110:F111 F146">
      <formula1>poids</formula1>
      <formula2>0</formula2>
    </dataValidation>
    <dataValidation type="list" allowBlank="1" showInputMessage="1" showErrorMessage="1" sqref="E110:E111 E146">
      <formula1>cat.shiai</formula1>
      <formula2>0</formula2>
    </dataValidation>
    <dataValidation type="list" allowBlank="1" showInputMessage="1" showErrorMessage="1" sqref="E67 E124 E126 E128 E3:E56 E95:E109 E132:E145 E147:E159 E73:E90">
      <formula1>cat.shiai</formula1>
    </dataValidation>
    <dataValidation type="list" allowBlank="1" showInputMessage="1" showErrorMessage="1" sqref="F67 F124 F126 F128 F3:F56 F95:F109 F132:F145 F147:F159 F73:F90">
      <formula1>poids</formula1>
    </dataValidation>
    <dataValidation type="list" allowBlank="1" showInputMessage="1" showErrorMessage="1" error="F / M" sqref="C121:C123">
      <formula1>#REF!</formula1>
    </dataValidation>
  </dataValidations>
  <pageMargins left="0.78740157480314965" right="0" top="0.74803149606299213" bottom="0.74803149606299213" header="0.31496062992125984" footer="0.31496062992125984"/>
  <pageSetup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 enableFormatConditionsCalculation="0"/>
  <dimension ref="A1:F160"/>
  <sheetViews>
    <sheetView tabSelected="1" workbookViewId="0">
      <pane xSplit="3" ySplit="2" topLeftCell="D13" activePane="bottomRight" state="frozen"/>
      <selection pane="topRight" activeCell="F1" sqref="F1"/>
      <selection pane="bottomLeft" activeCell="A3" sqref="A3"/>
      <selection pane="bottomRight" sqref="A1:F1"/>
    </sheetView>
  </sheetViews>
  <sheetFormatPr baseColWidth="10" defaultColWidth="11.5" defaultRowHeight="15" x14ac:dyDescent="0.2"/>
  <cols>
    <col min="1" max="1" width="11.6640625" style="28" customWidth="1"/>
    <col min="2" max="2" width="15.6640625" style="28" customWidth="1"/>
    <col min="3" max="3" width="16.6640625" style="28" customWidth="1"/>
    <col min="4" max="4" width="27.5" style="28" bestFit="1" customWidth="1"/>
    <col min="5" max="5" width="9.1640625" style="28" customWidth="1"/>
    <col min="6" max="6" width="11.1640625" style="28" customWidth="1"/>
    <col min="7" max="22" width="11.5" customWidth="1"/>
  </cols>
  <sheetData>
    <row r="1" spans="1:6" s="1" customFormat="1" ht="39" customHeight="1" thickBot="1" x14ac:dyDescent="0.25">
      <c r="A1" s="196"/>
      <c r="B1" s="196"/>
      <c r="C1" s="196"/>
      <c r="D1" s="196"/>
      <c r="E1" s="196"/>
      <c r="F1" s="196"/>
    </row>
    <row r="2" spans="1:6" s="1" customFormat="1" ht="72" customHeight="1" x14ac:dyDescent="0.2">
      <c r="A2" s="3" t="s">
        <v>1129</v>
      </c>
      <c r="B2" s="4" t="s">
        <v>0</v>
      </c>
      <c r="C2" s="5" t="s">
        <v>1</v>
      </c>
      <c r="D2" s="4" t="s">
        <v>3</v>
      </c>
      <c r="E2" s="4" t="s">
        <v>7</v>
      </c>
      <c r="F2" s="4" t="s">
        <v>8</v>
      </c>
    </row>
    <row r="3" spans="1:6" ht="15" hidden="1" customHeight="1" x14ac:dyDescent="0.2">
      <c r="A3" s="106"/>
      <c r="B3" s="10" t="s">
        <v>27</v>
      </c>
      <c r="C3" s="10" t="s">
        <v>28</v>
      </c>
      <c r="D3" s="10" t="s">
        <v>30</v>
      </c>
      <c r="E3" s="11" t="s">
        <v>33</v>
      </c>
      <c r="F3" s="11" t="s">
        <v>34</v>
      </c>
    </row>
    <row r="4" spans="1:6" ht="30" hidden="1" customHeight="1" x14ac:dyDescent="0.2">
      <c r="A4" s="107"/>
      <c r="B4" s="20" t="s">
        <v>39</v>
      </c>
      <c r="C4" s="20" t="s">
        <v>40</v>
      </c>
      <c r="D4" s="20" t="s">
        <v>42</v>
      </c>
      <c r="E4" s="21" t="s">
        <v>33</v>
      </c>
      <c r="F4" s="21" t="s">
        <v>34</v>
      </c>
    </row>
    <row r="5" spans="1:6" ht="15" hidden="1" customHeight="1" x14ac:dyDescent="0.2">
      <c r="A5" s="120"/>
      <c r="B5" s="121" t="s">
        <v>51</v>
      </c>
      <c r="C5" s="121" t="s">
        <v>52</v>
      </c>
      <c r="D5" s="121" t="s">
        <v>54</v>
      </c>
      <c r="E5" s="122" t="s">
        <v>33</v>
      </c>
      <c r="F5" s="122" t="s">
        <v>57</v>
      </c>
    </row>
    <row r="6" spans="1:6" ht="15" hidden="1" customHeight="1" x14ac:dyDescent="0.2">
      <c r="A6" s="111"/>
      <c r="B6" s="29" t="s">
        <v>1040</v>
      </c>
      <c r="C6" s="29" t="s">
        <v>1041</v>
      </c>
      <c r="D6" s="29" t="s">
        <v>82</v>
      </c>
      <c r="E6" s="46" t="s">
        <v>102</v>
      </c>
      <c r="F6" s="46" t="s">
        <v>34</v>
      </c>
    </row>
    <row r="7" spans="1:6" ht="15" hidden="1" customHeight="1" x14ac:dyDescent="0.2">
      <c r="A7" s="120"/>
      <c r="B7" s="121" t="s">
        <v>73</v>
      </c>
      <c r="C7" s="121" t="s">
        <v>74</v>
      </c>
      <c r="D7" s="121" t="s">
        <v>30</v>
      </c>
      <c r="E7" s="122" t="s">
        <v>33</v>
      </c>
      <c r="F7" s="122" t="s">
        <v>57</v>
      </c>
    </row>
    <row r="8" spans="1:6" ht="15" hidden="1" customHeight="1" x14ac:dyDescent="0.2">
      <c r="A8" s="120"/>
      <c r="B8" s="121" t="s">
        <v>79</v>
      </c>
      <c r="C8" s="121" t="s">
        <v>80</v>
      </c>
      <c r="D8" s="121" t="s">
        <v>82</v>
      </c>
      <c r="E8" s="122" t="s">
        <v>33</v>
      </c>
      <c r="F8" s="122" t="s">
        <v>57</v>
      </c>
    </row>
    <row r="9" spans="1:6" ht="15" hidden="1" customHeight="1" x14ac:dyDescent="0.2">
      <c r="A9" s="123"/>
      <c r="B9" s="121" t="s">
        <v>87</v>
      </c>
      <c r="C9" s="121" t="s">
        <v>88</v>
      </c>
      <c r="D9" s="121" t="s">
        <v>90</v>
      </c>
      <c r="E9" s="122" t="s">
        <v>33</v>
      </c>
      <c r="F9" s="122" t="s">
        <v>57</v>
      </c>
    </row>
    <row r="10" spans="1:6" ht="15.75" hidden="1" customHeight="1" x14ac:dyDescent="0.2">
      <c r="A10" s="111"/>
      <c r="B10" s="29" t="s">
        <v>767</v>
      </c>
      <c r="C10" s="29" t="s">
        <v>768</v>
      </c>
      <c r="D10" s="29" t="s">
        <v>770</v>
      </c>
      <c r="E10" s="46" t="s">
        <v>67</v>
      </c>
      <c r="F10" s="46" t="s">
        <v>57</v>
      </c>
    </row>
    <row r="11" spans="1:6" ht="15" hidden="1" customHeight="1" x14ac:dyDescent="0.2">
      <c r="A11" s="111"/>
      <c r="B11" s="29" t="s">
        <v>533</v>
      </c>
      <c r="C11" s="29" t="s">
        <v>169</v>
      </c>
      <c r="D11" s="29" t="s">
        <v>358</v>
      </c>
      <c r="E11" s="46" t="s">
        <v>102</v>
      </c>
      <c r="F11" s="46" t="s">
        <v>57</v>
      </c>
    </row>
    <row r="12" spans="1:6" ht="17.25" hidden="1" customHeight="1" x14ac:dyDescent="0.2">
      <c r="A12" s="111"/>
      <c r="B12" s="29" t="s">
        <v>1025</v>
      </c>
      <c r="C12" s="29" t="s">
        <v>1026</v>
      </c>
      <c r="D12" s="29" t="s">
        <v>82</v>
      </c>
      <c r="E12" s="46" t="s">
        <v>102</v>
      </c>
      <c r="F12" s="46" t="s">
        <v>57</v>
      </c>
    </row>
    <row r="13" spans="1:6" ht="15.75" customHeight="1" x14ac:dyDescent="0.2">
      <c r="A13" s="109" t="s">
        <v>1134</v>
      </c>
      <c r="B13" s="34" t="s">
        <v>163</v>
      </c>
      <c r="C13" s="34" t="s">
        <v>164</v>
      </c>
      <c r="D13" s="35" t="s">
        <v>97</v>
      </c>
      <c r="E13" s="36" t="s">
        <v>123</v>
      </c>
      <c r="F13" s="36" t="s">
        <v>112</v>
      </c>
    </row>
    <row r="14" spans="1:6" hidden="1" x14ac:dyDescent="0.2">
      <c r="A14" s="111"/>
      <c r="B14" s="29" t="s">
        <v>105</v>
      </c>
      <c r="C14" s="29" t="s">
        <v>106</v>
      </c>
      <c r="D14" s="29" t="s">
        <v>108</v>
      </c>
      <c r="E14" s="46" t="s">
        <v>67</v>
      </c>
      <c r="F14" s="46" t="s">
        <v>112</v>
      </c>
    </row>
    <row r="15" spans="1:6" ht="15.75" hidden="1" customHeight="1" x14ac:dyDescent="0.2">
      <c r="A15" s="111"/>
      <c r="B15" s="29" t="s">
        <v>776</v>
      </c>
      <c r="C15" s="29" t="s">
        <v>777</v>
      </c>
      <c r="D15" s="29" t="s">
        <v>779</v>
      </c>
      <c r="E15" s="46" t="s">
        <v>102</v>
      </c>
      <c r="F15" s="46" t="s">
        <v>112</v>
      </c>
    </row>
    <row r="16" spans="1:6" hidden="1" x14ac:dyDescent="0.2">
      <c r="A16" s="132"/>
      <c r="B16" s="133" t="s">
        <v>136</v>
      </c>
      <c r="C16" s="133" t="s">
        <v>137</v>
      </c>
      <c r="D16" s="133" t="s">
        <v>139</v>
      </c>
      <c r="E16" s="134" t="s">
        <v>67</v>
      </c>
      <c r="F16" s="134" t="s">
        <v>112</v>
      </c>
    </row>
    <row r="17" spans="1:6" ht="15" hidden="1" customHeight="1" x14ac:dyDescent="0.2">
      <c r="A17" s="107"/>
      <c r="B17" s="20" t="s">
        <v>157</v>
      </c>
      <c r="C17" s="20" t="s">
        <v>158</v>
      </c>
      <c r="D17" s="20" t="s">
        <v>160</v>
      </c>
      <c r="E17" s="21" t="s">
        <v>33</v>
      </c>
      <c r="F17" s="21" t="s">
        <v>112</v>
      </c>
    </row>
    <row r="18" spans="1:6" ht="15.75" customHeight="1" x14ac:dyDescent="0.2">
      <c r="A18" s="173" t="s">
        <v>1134</v>
      </c>
      <c r="B18" s="174" t="s">
        <v>145</v>
      </c>
      <c r="C18" s="174" t="s">
        <v>146</v>
      </c>
      <c r="D18" s="175" t="s">
        <v>97</v>
      </c>
      <c r="E18" s="176" t="s">
        <v>123</v>
      </c>
      <c r="F18" s="176" t="s">
        <v>201</v>
      </c>
    </row>
    <row r="19" spans="1:6" ht="15" hidden="1" customHeight="1" x14ac:dyDescent="0.2">
      <c r="A19" s="107"/>
      <c r="B19" s="20" t="s">
        <v>168</v>
      </c>
      <c r="C19" s="20" t="s">
        <v>169</v>
      </c>
      <c r="D19" s="20" t="s">
        <v>82</v>
      </c>
      <c r="E19" s="21" t="s">
        <v>33</v>
      </c>
      <c r="F19" s="21" t="s">
        <v>112</v>
      </c>
    </row>
    <row r="20" spans="1:6" ht="15" hidden="1" customHeight="1" x14ac:dyDescent="0.2">
      <c r="A20" s="111"/>
      <c r="B20" s="29" t="s">
        <v>150</v>
      </c>
      <c r="C20" s="29" t="s">
        <v>151</v>
      </c>
      <c r="D20" s="29" t="s">
        <v>153</v>
      </c>
      <c r="E20" s="46" t="s">
        <v>67</v>
      </c>
      <c r="F20" s="46" t="s">
        <v>112</v>
      </c>
    </row>
    <row r="21" spans="1:6" ht="30" hidden="1" customHeight="1" x14ac:dyDescent="0.2">
      <c r="A21" s="107"/>
      <c r="B21" s="20" t="s">
        <v>178</v>
      </c>
      <c r="C21" s="20" t="s">
        <v>179</v>
      </c>
      <c r="D21" s="20" t="s">
        <v>42</v>
      </c>
      <c r="E21" s="21" t="s">
        <v>33</v>
      </c>
      <c r="F21" s="21" t="s">
        <v>112</v>
      </c>
    </row>
    <row r="22" spans="1:6" ht="15" hidden="1" customHeight="1" x14ac:dyDescent="0.2">
      <c r="A22" s="111"/>
      <c r="B22" s="29" t="s">
        <v>209</v>
      </c>
      <c r="C22" s="29" t="s">
        <v>210</v>
      </c>
      <c r="D22" s="29" t="s">
        <v>212</v>
      </c>
      <c r="E22" s="46" t="s">
        <v>67</v>
      </c>
      <c r="F22" s="46" t="s">
        <v>112</v>
      </c>
    </row>
    <row r="23" spans="1:6" ht="15" hidden="1" customHeight="1" x14ac:dyDescent="0.2">
      <c r="A23" s="111"/>
      <c r="B23" s="29" t="s">
        <v>202</v>
      </c>
      <c r="C23" s="29" t="s">
        <v>203</v>
      </c>
      <c r="D23" s="29" t="s">
        <v>205</v>
      </c>
      <c r="E23" s="46" t="s">
        <v>206</v>
      </c>
      <c r="F23" s="46" t="s">
        <v>122</v>
      </c>
    </row>
    <row r="24" spans="1:6" ht="15" hidden="1" customHeight="1" x14ac:dyDescent="0.2">
      <c r="A24" s="111"/>
      <c r="B24" s="29" t="s">
        <v>194</v>
      </c>
      <c r="C24" s="29" t="s">
        <v>195</v>
      </c>
      <c r="D24" s="29" t="s">
        <v>197</v>
      </c>
      <c r="E24" s="46" t="s">
        <v>67</v>
      </c>
      <c r="F24" s="46" t="s">
        <v>201</v>
      </c>
    </row>
    <row r="25" spans="1:6" ht="15" hidden="1" customHeight="1" x14ac:dyDescent="0.2">
      <c r="A25" s="111"/>
      <c r="B25" s="29" t="s">
        <v>363</v>
      </c>
      <c r="C25" s="29" t="s">
        <v>364</v>
      </c>
      <c r="D25" s="29" t="s">
        <v>366</v>
      </c>
      <c r="E25" s="46" t="s">
        <v>67</v>
      </c>
      <c r="F25" s="46" t="s">
        <v>201</v>
      </c>
    </row>
    <row r="26" spans="1:6" ht="15" hidden="1" customHeight="1" x14ac:dyDescent="0.2">
      <c r="A26" s="120"/>
      <c r="B26" s="121" t="s">
        <v>225</v>
      </c>
      <c r="C26" s="121" t="s">
        <v>226</v>
      </c>
      <c r="D26" s="121" t="s">
        <v>228</v>
      </c>
      <c r="E26" s="122" t="s">
        <v>33</v>
      </c>
      <c r="F26" s="122" t="s">
        <v>201</v>
      </c>
    </row>
    <row r="27" spans="1:6" ht="15" hidden="1" customHeight="1" x14ac:dyDescent="0.2">
      <c r="A27" s="111"/>
      <c r="B27" s="29" t="s">
        <v>392</v>
      </c>
      <c r="C27" s="29" t="s">
        <v>393</v>
      </c>
      <c r="D27" s="29" t="s">
        <v>234</v>
      </c>
      <c r="E27" s="46" t="s">
        <v>67</v>
      </c>
      <c r="F27" s="46" t="s">
        <v>201</v>
      </c>
    </row>
    <row r="28" spans="1:6" ht="15" customHeight="1" x14ac:dyDescent="0.2">
      <c r="A28" s="191" t="s">
        <v>1133</v>
      </c>
      <c r="B28" s="78" t="s">
        <v>926</v>
      </c>
      <c r="C28" s="78" t="s">
        <v>927</v>
      </c>
      <c r="D28" s="78" t="s">
        <v>90</v>
      </c>
      <c r="E28" s="176" t="s">
        <v>123</v>
      </c>
      <c r="F28" s="79" t="s">
        <v>201</v>
      </c>
    </row>
    <row r="29" spans="1:6" s="39" customFormat="1" ht="30" hidden="1" customHeight="1" x14ac:dyDescent="0.2">
      <c r="A29" s="111"/>
      <c r="B29" s="29" t="s">
        <v>619</v>
      </c>
      <c r="C29" s="29" t="s">
        <v>620</v>
      </c>
      <c r="D29" s="29" t="s">
        <v>174</v>
      </c>
      <c r="E29" s="46" t="s">
        <v>67</v>
      </c>
      <c r="F29" s="46" t="s">
        <v>201</v>
      </c>
    </row>
    <row r="30" spans="1:6" s="39" customFormat="1" ht="15" customHeight="1" x14ac:dyDescent="0.2">
      <c r="A30" s="172" t="s">
        <v>1133</v>
      </c>
      <c r="B30" s="78" t="s">
        <v>316</v>
      </c>
      <c r="C30" s="78" t="s">
        <v>804</v>
      </c>
      <c r="D30" s="78" t="s">
        <v>806</v>
      </c>
      <c r="E30" s="79" t="s">
        <v>123</v>
      </c>
      <c r="F30" s="79" t="s">
        <v>223</v>
      </c>
    </row>
    <row r="31" spans="1:6" s="39" customFormat="1" ht="15.75" hidden="1" customHeight="1" x14ac:dyDescent="0.2">
      <c r="A31" s="111"/>
      <c r="B31" s="29" t="s">
        <v>217</v>
      </c>
      <c r="C31" s="29" t="s">
        <v>218</v>
      </c>
      <c r="D31" s="29" t="s">
        <v>212</v>
      </c>
      <c r="E31" s="46" t="s">
        <v>67</v>
      </c>
      <c r="F31" s="46" t="s">
        <v>223</v>
      </c>
    </row>
    <row r="32" spans="1:6" s="39" customFormat="1" ht="15.75" hidden="1" customHeight="1" x14ac:dyDescent="0.2">
      <c r="A32" s="111"/>
      <c r="B32" s="29" t="s">
        <v>426</v>
      </c>
      <c r="C32" s="29" t="s">
        <v>427</v>
      </c>
      <c r="D32" s="29" t="s">
        <v>153</v>
      </c>
      <c r="E32" s="46" t="s">
        <v>102</v>
      </c>
      <c r="F32" s="46" t="s">
        <v>223</v>
      </c>
    </row>
    <row r="33" spans="1:6" s="39" customFormat="1" ht="30" hidden="1" customHeight="1" x14ac:dyDescent="0.2">
      <c r="A33" s="120"/>
      <c r="B33" s="121" t="s">
        <v>295</v>
      </c>
      <c r="C33" s="121" t="s">
        <v>296</v>
      </c>
      <c r="D33" s="121" t="s">
        <v>42</v>
      </c>
      <c r="E33" s="122" t="s">
        <v>33</v>
      </c>
      <c r="F33" s="122" t="s">
        <v>201</v>
      </c>
    </row>
    <row r="34" spans="1:6" s="39" customFormat="1" ht="15" hidden="1" customHeight="1" x14ac:dyDescent="0.2">
      <c r="A34" s="120"/>
      <c r="B34" s="121" t="s">
        <v>302</v>
      </c>
      <c r="C34" s="121" t="s">
        <v>303</v>
      </c>
      <c r="D34" s="121" t="s">
        <v>153</v>
      </c>
      <c r="E34" s="122" t="s">
        <v>33</v>
      </c>
      <c r="F34" s="122" t="s">
        <v>201</v>
      </c>
    </row>
    <row r="35" spans="1:6" s="39" customFormat="1" ht="15.75" hidden="1" customHeight="1" x14ac:dyDescent="0.2">
      <c r="A35" s="124"/>
      <c r="B35" s="125" t="s">
        <v>308</v>
      </c>
      <c r="C35" s="125" t="s">
        <v>309</v>
      </c>
      <c r="D35" s="126" t="s">
        <v>97</v>
      </c>
      <c r="E35" s="127" t="s">
        <v>33</v>
      </c>
      <c r="F35" s="127" t="s">
        <v>201</v>
      </c>
    </row>
    <row r="36" spans="1:6" s="39" customFormat="1" ht="15.75" hidden="1" customHeight="1" x14ac:dyDescent="0.2">
      <c r="A36" s="111"/>
      <c r="B36" s="29" t="s">
        <v>862</v>
      </c>
      <c r="C36" s="29" t="s">
        <v>863</v>
      </c>
      <c r="D36" s="29" t="s">
        <v>63</v>
      </c>
      <c r="E36" s="46" t="s">
        <v>102</v>
      </c>
      <c r="F36" s="46" t="s">
        <v>223</v>
      </c>
    </row>
    <row r="37" spans="1:6" s="39" customFormat="1" ht="15" hidden="1" customHeight="1" x14ac:dyDescent="0.2">
      <c r="A37" s="120"/>
      <c r="B37" s="121" t="s">
        <v>316</v>
      </c>
      <c r="C37" s="121" t="s">
        <v>317</v>
      </c>
      <c r="D37" s="121" t="s">
        <v>30</v>
      </c>
      <c r="E37" s="122" t="s">
        <v>33</v>
      </c>
      <c r="F37" s="122" t="s">
        <v>201</v>
      </c>
    </row>
    <row r="38" spans="1:6" s="39" customFormat="1" ht="15" hidden="1" customHeight="1" x14ac:dyDescent="0.2">
      <c r="A38" s="109"/>
      <c r="B38" s="34" t="s">
        <v>875</v>
      </c>
      <c r="C38" s="34" t="s">
        <v>876</v>
      </c>
      <c r="D38" s="35" t="s">
        <v>97</v>
      </c>
      <c r="E38" s="36" t="s">
        <v>102</v>
      </c>
      <c r="F38" s="36" t="s">
        <v>223</v>
      </c>
    </row>
    <row r="39" spans="1:6" s="39" customFormat="1" ht="15.75" hidden="1" customHeight="1" x14ac:dyDescent="0.2">
      <c r="A39" s="107"/>
      <c r="B39" s="20" t="s">
        <v>344</v>
      </c>
      <c r="C39" s="20" t="s">
        <v>353</v>
      </c>
      <c r="D39" s="20" t="s">
        <v>347</v>
      </c>
      <c r="E39" s="21" t="s">
        <v>206</v>
      </c>
      <c r="F39" s="21" t="s">
        <v>122</v>
      </c>
    </row>
    <row r="40" spans="1:6" s="39" customFormat="1" ht="15" customHeight="1" x14ac:dyDescent="0.2">
      <c r="A40" s="192" t="s">
        <v>1133</v>
      </c>
      <c r="B40" s="79" t="s">
        <v>241</v>
      </c>
      <c r="C40" s="79" t="s">
        <v>242</v>
      </c>
      <c r="D40" s="79" t="s">
        <v>97</v>
      </c>
      <c r="E40" s="79" t="s">
        <v>123</v>
      </c>
      <c r="F40" s="79" t="s">
        <v>247</v>
      </c>
    </row>
    <row r="41" spans="1:6" s="39" customFormat="1" x14ac:dyDescent="0.2">
      <c r="A41" s="172" t="s">
        <v>1132</v>
      </c>
      <c r="B41" s="78" t="s">
        <v>279</v>
      </c>
      <c r="C41" s="78" t="s">
        <v>280</v>
      </c>
      <c r="D41" s="78" t="s">
        <v>131</v>
      </c>
      <c r="E41" s="79" t="s">
        <v>123</v>
      </c>
      <c r="F41" s="79" t="s">
        <v>247</v>
      </c>
    </row>
    <row r="42" spans="1:6" s="39" customFormat="1" ht="15.75" customHeight="1" x14ac:dyDescent="0.2">
      <c r="A42" s="172" t="s">
        <v>1134</v>
      </c>
      <c r="B42" s="78" t="s">
        <v>959</v>
      </c>
      <c r="C42" s="78" t="s">
        <v>966</v>
      </c>
      <c r="D42" s="78" t="s">
        <v>212</v>
      </c>
      <c r="E42" s="79" t="s">
        <v>123</v>
      </c>
      <c r="F42" s="79" t="s">
        <v>247</v>
      </c>
    </row>
    <row r="43" spans="1:6" s="39" customFormat="1" ht="15.75" hidden="1" customHeight="1" x14ac:dyDescent="0.2">
      <c r="A43" s="111"/>
      <c r="B43" s="29" t="s">
        <v>355</v>
      </c>
      <c r="C43" s="29" t="s">
        <v>356</v>
      </c>
      <c r="D43" s="29" t="s">
        <v>358</v>
      </c>
      <c r="E43" s="46" t="s">
        <v>102</v>
      </c>
      <c r="F43" s="46" t="s">
        <v>247</v>
      </c>
    </row>
    <row r="44" spans="1:6" s="39" customFormat="1" ht="15" hidden="1" customHeight="1" x14ac:dyDescent="0.2">
      <c r="A44" s="111"/>
      <c r="B44" s="29" t="s">
        <v>386</v>
      </c>
      <c r="C44" s="29" t="s">
        <v>387</v>
      </c>
      <c r="D44" s="29" t="s">
        <v>205</v>
      </c>
      <c r="E44" s="54" t="s">
        <v>206</v>
      </c>
      <c r="F44" s="46" t="s">
        <v>294</v>
      </c>
    </row>
    <row r="45" spans="1:6" s="39" customFormat="1" ht="15" hidden="1" customHeight="1" x14ac:dyDescent="0.2">
      <c r="A45" s="111"/>
      <c r="B45" s="29" t="s">
        <v>832</v>
      </c>
      <c r="C45" s="29" t="s">
        <v>833</v>
      </c>
      <c r="D45" s="29" t="s">
        <v>835</v>
      </c>
      <c r="E45" s="46" t="s">
        <v>67</v>
      </c>
      <c r="F45" s="46" t="s">
        <v>247</v>
      </c>
    </row>
    <row r="46" spans="1:6" s="39" customFormat="1" ht="15.75" hidden="1" customHeight="1" x14ac:dyDescent="0.2">
      <c r="A46" s="111"/>
      <c r="B46" s="29" t="s">
        <v>569</v>
      </c>
      <c r="C46" s="29" t="s">
        <v>570</v>
      </c>
      <c r="D46" s="29" t="s">
        <v>572</v>
      </c>
      <c r="E46" s="46" t="s">
        <v>102</v>
      </c>
      <c r="F46" s="46" t="s">
        <v>247</v>
      </c>
    </row>
    <row r="47" spans="1:6" s="39" customFormat="1" ht="15.75" hidden="1" customHeight="1" x14ac:dyDescent="0.2">
      <c r="A47" s="111"/>
      <c r="B47" s="29" t="s">
        <v>1130</v>
      </c>
      <c r="C47" s="29" t="s">
        <v>457</v>
      </c>
      <c r="D47" s="29" t="s">
        <v>97</v>
      </c>
      <c r="E47" s="46" t="s">
        <v>67</v>
      </c>
      <c r="F47" s="46" t="s">
        <v>489</v>
      </c>
    </row>
    <row r="48" spans="1:6" s="39" customFormat="1" ht="15" hidden="1" customHeight="1" x14ac:dyDescent="0.2">
      <c r="A48" s="111"/>
      <c r="B48" s="29" t="s">
        <v>716</v>
      </c>
      <c r="C48" s="29" t="s">
        <v>296</v>
      </c>
      <c r="D48" s="29" t="s">
        <v>63</v>
      </c>
      <c r="E48" s="46" t="s">
        <v>102</v>
      </c>
      <c r="F48" s="46" t="s">
        <v>247</v>
      </c>
    </row>
    <row r="49" spans="1:6" s="39" customFormat="1" ht="15.75" hidden="1" customHeight="1" x14ac:dyDescent="0.2">
      <c r="A49" s="111"/>
      <c r="B49" s="29" t="s">
        <v>412</v>
      </c>
      <c r="C49" s="29" t="s">
        <v>413</v>
      </c>
      <c r="D49" s="29" t="s">
        <v>205</v>
      </c>
      <c r="E49" s="46" t="s">
        <v>206</v>
      </c>
      <c r="F49" s="46" t="s">
        <v>294</v>
      </c>
    </row>
    <row r="50" spans="1:6" s="39" customFormat="1" ht="15" hidden="1" customHeight="1" x14ac:dyDescent="0.2">
      <c r="A50" s="107"/>
      <c r="B50" s="20" t="s">
        <v>418</v>
      </c>
      <c r="C50" s="20" t="s">
        <v>419</v>
      </c>
      <c r="D50" s="20" t="s">
        <v>421</v>
      </c>
      <c r="E50" s="21" t="s">
        <v>33</v>
      </c>
      <c r="F50" s="21" t="s">
        <v>223</v>
      </c>
    </row>
    <row r="51" spans="1:6" s="39" customFormat="1" ht="15" hidden="1" customHeight="1" x14ac:dyDescent="0.2">
      <c r="A51" s="111"/>
      <c r="B51" s="29" t="s">
        <v>1123</v>
      </c>
      <c r="C51" s="29" t="s">
        <v>1124</v>
      </c>
      <c r="D51" s="29" t="s">
        <v>131</v>
      </c>
      <c r="E51" s="46" t="s">
        <v>67</v>
      </c>
      <c r="F51" s="46" t="s">
        <v>489</v>
      </c>
    </row>
    <row r="52" spans="1:6" s="39" customFormat="1" ht="15.75" hidden="1" customHeight="1" x14ac:dyDescent="0.2">
      <c r="A52" s="109"/>
      <c r="B52" s="34" t="s">
        <v>558</v>
      </c>
      <c r="C52" s="34" t="s">
        <v>559</v>
      </c>
      <c r="D52" s="35" t="s">
        <v>97</v>
      </c>
      <c r="E52" s="36" t="s">
        <v>67</v>
      </c>
      <c r="F52" s="36" t="s">
        <v>552</v>
      </c>
    </row>
    <row r="53" spans="1:6" s="39" customFormat="1" ht="15.75" hidden="1" customHeight="1" x14ac:dyDescent="0.2">
      <c r="A53" s="109"/>
      <c r="B53" s="34" t="s">
        <v>438</v>
      </c>
      <c r="C53" s="34" t="s">
        <v>439</v>
      </c>
      <c r="D53" s="35" t="s">
        <v>97</v>
      </c>
      <c r="E53" s="36" t="s">
        <v>206</v>
      </c>
      <c r="F53" s="36" t="s">
        <v>101</v>
      </c>
    </row>
    <row r="54" spans="1:6" s="39" customFormat="1" ht="15" hidden="1" customHeight="1" x14ac:dyDescent="0.2">
      <c r="A54" s="107"/>
      <c r="B54" s="20" t="s">
        <v>443</v>
      </c>
      <c r="C54" s="20" t="s">
        <v>444</v>
      </c>
      <c r="D54" s="20" t="s">
        <v>446</v>
      </c>
      <c r="E54" s="21" t="s">
        <v>33</v>
      </c>
      <c r="F54" s="21" t="s">
        <v>223</v>
      </c>
    </row>
    <row r="55" spans="1:6" s="39" customFormat="1" ht="15" hidden="1" customHeight="1" x14ac:dyDescent="0.2">
      <c r="A55" s="107"/>
      <c r="B55" s="20" t="s">
        <v>450</v>
      </c>
      <c r="C55" s="20" t="s">
        <v>451</v>
      </c>
      <c r="D55" s="20" t="s">
        <v>54</v>
      </c>
      <c r="E55" s="21" t="s">
        <v>33</v>
      </c>
      <c r="F55" s="21" t="s">
        <v>223</v>
      </c>
    </row>
    <row r="56" spans="1:6" s="39" customFormat="1" ht="15" hidden="1" customHeight="1" x14ac:dyDescent="0.2">
      <c r="A56" s="107"/>
      <c r="B56" s="20" t="s">
        <v>456</v>
      </c>
      <c r="C56" s="20" t="s">
        <v>457</v>
      </c>
      <c r="D56" s="20" t="s">
        <v>366</v>
      </c>
      <c r="E56" s="21" t="s">
        <v>33</v>
      </c>
      <c r="F56" s="21" t="s">
        <v>223</v>
      </c>
    </row>
    <row r="57" spans="1:6" s="39" customFormat="1" ht="15" hidden="1" customHeight="1" x14ac:dyDescent="0.2">
      <c r="A57" s="120"/>
      <c r="B57" s="121" t="s">
        <v>462</v>
      </c>
      <c r="C57" s="121" t="s">
        <v>463</v>
      </c>
      <c r="D57" s="121" t="s">
        <v>465</v>
      </c>
      <c r="E57" s="122" t="s">
        <v>33</v>
      </c>
      <c r="F57" s="122" t="s">
        <v>247</v>
      </c>
    </row>
    <row r="58" spans="1:6" s="39" customFormat="1" ht="15" customHeight="1" x14ac:dyDescent="0.2">
      <c r="A58" s="172" t="s">
        <v>1134</v>
      </c>
      <c r="B58" s="78" t="s">
        <v>959</v>
      </c>
      <c r="C58" s="78" t="s">
        <v>960</v>
      </c>
      <c r="D58" s="78" t="s">
        <v>212</v>
      </c>
      <c r="E58" s="79" t="s">
        <v>123</v>
      </c>
      <c r="F58" s="79" t="s">
        <v>327</v>
      </c>
    </row>
    <row r="59" spans="1:6" s="39" customFormat="1" ht="15" hidden="1" customHeight="1" x14ac:dyDescent="0.2">
      <c r="A59" s="107"/>
      <c r="B59" s="20" t="s">
        <v>483</v>
      </c>
      <c r="C59" s="20" t="s">
        <v>484</v>
      </c>
      <c r="D59" s="20" t="s">
        <v>358</v>
      </c>
      <c r="E59" s="21" t="s">
        <v>33</v>
      </c>
      <c r="F59" s="21" t="s">
        <v>489</v>
      </c>
    </row>
    <row r="60" spans="1:6" s="39" customFormat="1" ht="15" hidden="1" customHeight="1" x14ac:dyDescent="0.2">
      <c r="A60" s="111"/>
      <c r="B60" s="29" t="s">
        <v>492</v>
      </c>
      <c r="C60" s="29" t="s">
        <v>493</v>
      </c>
      <c r="D60" s="29" t="s">
        <v>153</v>
      </c>
      <c r="E60" s="46" t="s">
        <v>33</v>
      </c>
      <c r="F60" s="46" t="s">
        <v>489</v>
      </c>
    </row>
    <row r="61" spans="1:6" s="39" customFormat="1" ht="15.75" hidden="1" customHeight="1" x14ac:dyDescent="0.2">
      <c r="A61" s="132"/>
      <c r="B61" s="133" t="s">
        <v>499</v>
      </c>
      <c r="C61" s="133" t="s">
        <v>500</v>
      </c>
      <c r="D61" s="133" t="s">
        <v>502</v>
      </c>
      <c r="E61" s="134" t="s">
        <v>67</v>
      </c>
      <c r="F61" s="134" t="s">
        <v>376</v>
      </c>
    </row>
    <row r="62" spans="1:6" s="39" customFormat="1" ht="15" hidden="1" customHeight="1" x14ac:dyDescent="0.2">
      <c r="A62" s="107"/>
      <c r="B62" s="20" t="s">
        <v>507</v>
      </c>
      <c r="C62" s="20" t="s">
        <v>508</v>
      </c>
      <c r="D62" s="20" t="s">
        <v>358</v>
      </c>
      <c r="E62" s="21" t="s">
        <v>33</v>
      </c>
      <c r="F62" s="21" t="s">
        <v>489</v>
      </c>
    </row>
    <row r="63" spans="1:6" s="39" customFormat="1" ht="15" hidden="1" customHeight="1" x14ac:dyDescent="0.2">
      <c r="A63" s="120"/>
      <c r="B63" s="121" t="s">
        <v>513</v>
      </c>
      <c r="C63" s="121" t="s">
        <v>514</v>
      </c>
      <c r="D63" s="121" t="s">
        <v>366</v>
      </c>
      <c r="E63" s="122" t="s">
        <v>33</v>
      </c>
      <c r="F63" s="122" t="s">
        <v>519</v>
      </c>
    </row>
    <row r="64" spans="1:6" s="39" customFormat="1" ht="15.75" hidden="1" customHeight="1" x14ac:dyDescent="0.2">
      <c r="A64" s="111"/>
      <c r="B64" s="29" t="s">
        <v>1056</v>
      </c>
      <c r="C64" s="29" t="s">
        <v>1057</v>
      </c>
      <c r="D64" s="29" t="s">
        <v>82</v>
      </c>
      <c r="E64" s="46" t="s">
        <v>102</v>
      </c>
      <c r="F64" s="46" t="s">
        <v>327</v>
      </c>
    </row>
    <row r="65" spans="1:6" ht="30" hidden="1" customHeight="1" x14ac:dyDescent="0.2">
      <c r="A65" s="111"/>
      <c r="B65" s="29" t="s">
        <v>636</v>
      </c>
      <c r="C65" s="29" t="s">
        <v>637</v>
      </c>
      <c r="D65" s="29" t="s">
        <v>406</v>
      </c>
      <c r="E65" s="46" t="s">
        <v>67</v>
      </c>
      <c r="F65" s="46" t="s">
        <v>376</v>
      </c>
    </row>
    <row r="66" spans="1:6" ht="15" hidden="1" customHeight="1" x14ac:dyDescent="0.2">
      <c r="A66" s="120"/>
      <c r="B66" s="121" t="s">
        <v>533</v>
      </c>
      <c r="C66" s="121" t="s">
        <v>129</v>
      </c>
      <c r="D66" s="121" t="s">
        <v>358</v>
      </c>
      <c r="E66" s="122" t="s">
        <v>33</v>
      </c>
      <c r="F66" s="122" t="s">
        <v>519</v>
      </c>
    </row>
    <row r="67" spans="1:6" ht="15" customHeight="1" x14ac:dyDescent="0.2">
      <c r="A67" s="182" t="s">
        <v>1133</v>
      </c>
      <c r="B67" s="183" t="s">
        <v>613</v>
      </c>
      <c r="C67" s="183" t="s">
        <v>614</v>
      </c>
      <c r="D67" s="183" t="s">
        <v>139</v>
      </c>
      <c r="E67" s="184" t="s">
        <v>123</v>
      </c>
      <c r="F67" s="184" t="s">
        <v>294</v>
      </c>
    </row>
    <row r="68" spans="1:6" ht="15" hidden="1" customHeight="1" x14ac:dyDescent="0.2">
      <c r="A68" s="107"/>
      <c r="B68" s="20" t="s">
        <v>546</v>
      </c>
      <c r="C68" s="20" t="s">
        <v>547</v>
      </c>
      <c r="D68" s="20" t="s">
        <v>54</v>
      </c>
      <c r="E68" s="21" t="s">
        <v>33</v>
      </c>
      <c r="F68" s="21" t="s">
        <v>552</v>
      </c>
    </row>
    <row r="69" spans="1:6" ht="15" hidden="1" customHeight="1" x14ac:dyDescent="0.2">
      <c r="A69" s="107"/>
      <c r="B69" s="20" t="s">
        <v>553</v>
      </c>
      <c r="C69" s="20" t="s">
        <v>554</v>
      </c>
      <c r="D69" s="20" t="s">
        <v>174</v>
      </c>
      <c r="E69" s="21" t="s">
        <v>33</v>
      </c>
      <c r="F69" s="21" t="s">
        <v>552</v>
      </c>
    </row>
    <row r="70" spans="1:6" hidden="1" x14ac:dyDescent="0.2">
      <c r="A70" s="111"/>
      <c r="B70" s="29" t="s">
        <v>171</v>
      </c>
      <c r="C70" s="29" t="s">
        <v>172</v>
      </c>
      <c r="D70" s="29" t="s">
        <v>174</v>
      </c>
      <c r="E70" s="46" t="s">
        <v>67</v>
      </c>
      <c r="F70" s="46" t="s">
        <v>127</v>
      </c>
    </row>
    <row r="71" spans="1:6" ht="15" customHeight="1" x14ac:dyDescent="0.2">
      <c r="A71" s="172" t="s">
        <v>1132</v>
      </c>
      <c r="B71" s="78" t="s">
        <v>682</v>
      </c>
      <c r="C71" s="78" t="s">
        <v>683</v>
      </c>
      <c r="D71" s="78" t="s">
        <v>63</v>
      </c>
      <c r="E71" s="79" t="s">
        <v>123</v>
      </c>
      <c r="F71" s="79" t="s">
        <v>294</v>
      </c>
    </row>
    <row r="72" spans="1:6" ht="15" hidden="1" customHeight="1" x14ac:dyDescent="0.2">
      <c r="A72" s="111"/>
      <c r="B72" s="29" t="s">
        <v>403</v>
      </c>
      <c r="C72" s="29" t="s">
        <v>404</v>
      </c>
      <c r="D72" s="29" t="s">
        <v>406</v>
      </c>
      <c r="E72" s="46" t="s">
        <v>67</v>
      </c>
      <c r="F72" s="46" t="s">
        <v>127</v>
      </c>
    </row>
    <row r="73" spans="1:6" ht="15" hidden="1" customHeight="1" x14ac:dyDescent="0.2">
      <c r="A73" s="111"/>
      <c r="B73" s="29" t="s">
        <v>577</v>
      </c>
      <c r="C73" s="29" t="s">
        <v>578</v>
      </c>
      <c r="D73" s="29" t="s">
        <v>580</v>
      </c>
      <c r="E73" s="46" t="s">
        <v>33</v>
      </c>
      <c r="F73" s="46" t="s">
        <v>552</v>
      </c>
    </row>
    <row r="74" spans="1:6" ht="15" hidden="1" customHeight="1" x14ac:dyDescent="0.2">
      <c r="A74" s="107"/>
      <c r="B74" s="20" t="s">
        <v>586</v>
      </c>
      <c r="C74" s="20" t="s">
        <v>587</v>
      </c>
      <c r="D74" s="20" t="s">
        <v>347</v>
      </c>
      <c r="E74" s="21" t="s">
        <v>33</v>
      </c>
      <c r="F74" s="21" t="s">
        <v>552</v>
      </c>
    </row>
    <row r="75" spans="1:6" ht="15" hidden="1" customHeight="1" x14ac:dyDescent="0.2">
      <c r="A75" s="111"/>
      <c r="B75" s="29" t="s">
        <v>1070</v>
      </c>
      <c r="C75" s="29" t="s">
        <v>760</v>
      </c>
      <c r="D75" s="29" t="s">
        <v>465</v>
      </c>
      <c r="E75" s="46" t="s">
        <v>67</v>
      </c>
      <c r="F75" s="46" t="s">
        <v>127</v>
      </c>
    </row>
    <row r="76" spans="1:6" ht="15" hidden="1" customHeight="1" x14ac:dyDescent="0.2">
      <c r="A76" s="120"/>
      <c r="B76" s="121" t="s">
        <v>598</v>
      </c>
      <c r="C76" s="121" t="s">
        <v>599</v>
      </c>
      <c r="D76" s="121"/>
      <c r="E76" s="122" t="s">
        <v>33</v>
      </c>
      <c r="F76" s="122" t="s">
        <v>376</v>
      </c>
    </row>
    <row r="77" spans="1:6" ht="15.75" hidden="1" customHeight="1" x14ac:dyDescent="0.2">
      <c r="A77" s="111"/>
      <c r="B77" s="29" t="s">
        <v>150</v>
      </c>
      <c r="C77" s="29" t="s">
        <v>605</v>
      </c>
      <c r="D77" s="29" t="s">
        <v>153</v>
      </c>
      <c r="E77" s="46" t="s">
        <v>206</v>
      </c>
      <c r="F77" s="46" t="s">
        <v>294</v>
      </c>
    </row>
    <row r="78" spans="1:6" ht="15" hidden="1" customHeight="1" x14ac:dyDescent="0.2">
      <c r="A78" s="120"/>
      <c r="B78" s="121" t="s">
        <v>607</v>
      </c>
      <c r="C78" s="121" t="s">
        <v>608</v>
      </c>
      <c r="D78" s="121" t="s">
        <v>580</v>
      </c>
      <c r="E78" s="122" t="s">
        <v>33</v>
      </c>
      <c r="F78" s="122" t="s">
        <v>376</v>
      </c>
    </row>
    <row r="79" spans="1:6" ht="15" hidden="1" customHeight="1" x14ac:dyDescent="0.2">
      <c r="A79" s="111"/>
      <c r="B79" s="29" t="s">
        <v>328</v>
      </c>
      <c r="C79" s="29" t="s">
        <v>329</v>
      </c>
      <c r="D79" s="29" t="s">
        <v>63</v>
      </c>
      <c r="E79" s="46" t="s">
        <v>102</v>
      </c>
      <c r="F79" s="46" t="s">
        <v>262</v>
      </c>
    </row>
    <row r="80" spans="1:6" ht="15" hidden="1" customHeight="1" x14ac:dyDescent="0.2">
      <c r="A80" s="120"/>
      <c r="B80" s="121" t="s">
        <v>624</v>
      </c>
      <c r="C80" s="121" t="s">
        <v>625</v>
      </c>
      <c r="D80" s="121" t="s">
        <v>627</v>
      </c>
      <c r="E80" s="122" t="s">
        <v>33</v>
      </c>
      <c r="F80" s="122" t="s">
        <v>376</v>
      </c>
    </row>
    <row r="81" spans="1:6" ht="15" hidden="1" customHeight="1" x14ac:dyDescent="0.2">
      <c r="A81" s="120"/>
      <c r="B81" s="121" t="s">
        <v>631</v>
      </c>
      <c r="C81" s="121" t="s">
        <v>632</v>
      </c>
      <c r="D81" s="121" t="s">
        <v>174</v>
      </c>
      <c r="E81" s="122" t="s">
        <v>33</v>
      </c>
      <c r="F81" s="122" t="s">
        <v>376</v>
      </c>
    </row>
    <row r="82" spans="1:6" ht="16" hidden="1" x14ac:dyDescent="0.2">
      <c r="A82" s="109"/>
      <c r="B82" s="34" t="s">
        <v>654</v>
      </c>
      <c r="C82" s="34" t="s">
        <v>655</v>
      </c>
      <c r="D82" s="35" t="s">
        <v>97</v>
      </c>
      <c r="E82" s="36" t="s">
        <v>67</v>
      </c>
      <c r="F82" s="36" t="s">
        <v>437</v>
      </c>
    </row>
    <row r="83" spans="1:6" ht="15" hidden="1" customHeight="1" x14ac:dyDescent="0.2">
      <c r="A83" s="111"/>
      <c r="B83" s="29" t="s">
        <v>642</v>
      </c>
      <c r="C83" s="29" t="s">
        <v>643</v>
      </c>
      <c r="D83" s="29" t="s">
        <v>645</v>
      </c>
      <c r="E83" s="46" t="s">
        <v>33</v>
      </c>
      <c r="F83" s="46" t="s">
        <v>127</v>
      </c>
    </row>
    <row r="84" spans="1:6" ht="15.75" hidden="1" customHeight="1" x14ac:dyDescent="0.2">
      <c r="A84" s="109"/>
      <c r="B84" s="34" t="s">
        <v>432</v>
      </c>
      <c r="C84" s="34" t="s">
        <v>433</v>
      </c>
      <c r="D84" s="35" t="s">
        <v>97</v>
      </c>
      <c r="E84" s="36" t="s">
        <v>102</v>
      </c>
      <c r="F84" s="36" t="s">
        <v>437</v>
      </c>
    </row>
    <row r="85" spans="1:6" ht="15.75" hidden="1" customHeight="1" x14ac:dyDescent="0.2">
      <c r="A85" s="111"/>
      <c r="B85" s="29" t="s">
        <v>322</v>
      </c>
      <c r="C85" s="29" t="s">
        <v>733</v>
      </c>
      <c r="D85" s="29" t="s">
        <v>82</v>
      </c>
      <c r="E85" s="46" t="s">
        <v>67</v>
      </c>
      <c r="F85" s="46" t="s">
        <v>437</v>
      </c>
    </row>
    <row r="86" spans="1:6" ht="15.75" hidden="1" customHeight="1" x14ac:dyDescent="0.2">
      <c r="A86" s="109"/>
      <c r="B86" s="34" t="s">
        <v>870</v>
      </c>
      <c r="C86" s="34" t="s">
        <v>871</v>
      </c>
      <c r="D86" s="35" t="s">
        <v>97</v>
      </c>
      <c r="E86" s="36" t="s">
        <v>67</v>
      </c>
      <c r="F86" s="36" t="s">
        <v>437</v>
      </c>
    </row>
    <row r="87" spans="1:6" ht="15" hidden="1" customHeight="1" x14ac:dyDescent="0.2">
      <c r="A87" s="111"/>
      <c r="B87" s="29" t="s">
        <v>1018</v>
      </c>
      <c r="C87" s="29" t="s">
        <v>1019</v>
      </c>
      <c r="D87" s="29" t="s">
        <v>234</v>
      </c>
      <c r="E87" s="46" t="s">
        <v>67</v>
      </c>
      <c r="F87" s="46" t="s">
        <v>437</v>
      </c>
    </row>
    <row r="88" spans="1:6" ht="15" hidden="1" customHeight="1" x14ac:dyDescent="0.2">
      <c r="A88" s="111"/>
      <c r="B88" s="29" t="s">
        <v>60</v>
      </c>
      <c r="C88" s="29" t="s">
        <v>61</v>
      </c>
      <c r="D88" s="29" t="s">
        <v>63</v>
      </c>
      <c r="E88" s="46" t="s">
        <v>67</v>
      </c>
      <c r="F88" s="46" t="s">
        <v>68</v>
      </c>
    </row>
    <row r="89" spans="1:6" ht="15.75" customHeight="1" x14ac:dyDescent="0.2">
      <c r="A89" s="172" t="s">
        <v>1132</v>
      </c>
      <c r="B89" s="78" t="s">
        <v>882</v>
      </c>
      <c r="C89" s="78" t="s">
        <v>883</v>
      </c>
      <c r="D89" s="78" t="s">
        <v>82</v>
      </c>
      <c r="E89" s="79" t="s">
        <v>123</v>
      </c>
      <c r="F89" s="79" t="s">
        <v>262</v>
      </c>
    </row>
    <row r="90" spans="1:6" ht="15.75" hidden="1" customHeight="1" x14ac:dyDescent="0.2">
      <c r="A90" s="107"/>
      <c r="B90" s="20" t="s">
        <v>688</v>
      </c>
      <c r="C90" s="20" t="s">
        <v>689</v>
      </c>
      <c r="D90" s="20" t="s">
        <v>446</v>
      </c>
      <c r="E90" s="21" t="s">
        <v>206</v>
      </c>
      <c r="F90" s="21" t="s">
        <v>294</v>
      </c>
    </row>
    <row r="91" spans="1:6" ht="15" hidden="1" customHeight="1" x14ac:dyDescent="0.2">
      <c r="A91" s="107"/>
      <c r="B91" s="20" t="s">
        <v>51</v>
      </c>
      <c r="C91" s="20" t="s">
        <v>691</v>
      </c>
      <c r="D91" s="20" t="s">
        <v>174</v>
      </c>
      <c r="E91" s="21" t="s">
        <v>33</v>
      </c>
      <c r="F91" s="21" t="s">
        <v>127</v>
      </c>
    </row>
    <row r="92" spans="1:6" ht="15" hidden="1" customHeight="1" x14ac:dyDescent="0.2">
      <c r="A92" s="107"/>
      <c r="B92" s="20" t="s">
        <v>695</v>
      </c>
      <c r="C92" s="20" t="s">
        <v>696</v>
      </c>
      <c r="D92" s="20" t="s">
        <v>698</v>
      </c>
      <c r="E92" s="21" t="s">
        <v>33</v>
      </c>
      <c r="F92" s="21" t="s">
        <v>127</v>
      </c>
    </row>
    <row r="93" spans="1:6" ht="15" hidden="1" customHeight="1" x14ac:dyDescent="0.2">
      <c r="A93" s="107"/>
      <c r="B93" s="20" t="s">
        <v>703</v>
      </c>
      <c r="C93" s="20" t="s">
        <v>704</v>
      </c>
      <c r="D93" s="20" t="s">
        <v>705</v>
      </c>
      <c r="E93" s="21" t="s">
        <v>33</v>
      </c>
      <c r="F93" s="21" t="s">
        <v>127</v>
      </c>
    </row>
    <row r="94" spans="1:6" ht="15" hidden="1" customHeight="1" x14ac:dyDescent="0.2">
      <c r="A94" s="107"/>
      <c r="B94" s="20" t="s">
        <v>709</v>
      </c>
      <c r="C94" s="20" t="s">
        <v>710</v>
      </c>
      <c r="D94" s="20" t="s">
        <v>712</v>
      </c>
      <c r="E94" s="21" t="s">
        <v>33</v>
      </c>
      <c r="F94" s="21" t="s">
        <v>127</v>
      </c>
    </row>
    <row r="95" spans="1:6" ht="15" hidden="1" customHeight="1" x14ac:dyDescent="0.2">
      <c r="A95" s="111"/>
      <c r="B95" s="29" t="s">
        <v>669</v>
      </c>
      <c r="C95" s="29" t="s">
        <v>670</v>
      </c>
      <c r="D95" s="29" t="s">
        <v>131</v>
      </c>
      <c r="E95" s="46" t="s">
        <v>102</v>
      </c>
      <c r="F95" s="46" t="s">
        <v>68</v>
      </c>
    </row>
    <row r="96" spans="1:6" ht="15" hidden="1" customHeight="1" x14ac:dyDescent="0.2">
      <c r="A96" s="111"/>
      <c r="B96" s="29" t="s">
        <v>371</v>
      </c>
      <c r="C96" s="29" t="s">
        <v>125</v>
      </c>
      <c r="D96" s="29" t="s">
        <v>118</v>
      </c>
      <c r="E96" s="46" t="s">
        <v>67</v>
      </c>
      <c r="F96" s="46" t="s">
        <v>68</v>
      </c>
    </row>
    <row r="97" spans="1:6" ht="15.75" hidden="1" customHeight="1" x14ac:dyDescent="0.2">
      <c r="A97" s="120"/>
      <c r="B97" s="121" t="s">
        <v>728</v>
      </c>
      <c r="C97" s="121" t="s">
        <v>729</v>
      </c>
      <c r="D97" s="121" t="s">
        <v>465</v>
      </c>
      <c r="E97" s="122" t="s">
        <v>33</v>
      </c>
      <c r="F97" s="122" t="s">
        <v>437</v>
      </c>
    </row>
    <row r="98" spans="1:6" hidden="1" x14ac:dyDescent="0.2">
      <c r="A98" s="111"/>
      <c r="B98" s="29" t="s">
        <v>526</v>
      </c>
      <c r="C98" s="29" t="s">
        <v>531</v>
      </c>
      <c r="D98" s="29" t="s">
        <v>197</v>
      </c>
      <c r="E98" s="46" t="s">
        <v>67</v>
      </c>
      <c r="F98" s="46" t="s">
        <v>68</v>
      </c>
    </row>
    <row r="99" spans="1:6" ht="15" customHeight="1" x14ac:dyDescent="0.2">
      <c r="A99" s="173" t="s">
        <v>1134</v>
      </c>
      <c r="B99" s="174" t="s">
        <v>377</v>
      </c>
      <c r="C99" s="174" t="s">
        <v>95</v>
      </c>
      <c r="D99" s="175" t="s">
        <v>97</v>
      </c>
      <c r="E99" s="176" t="s">
        <v>123</v>
      </c>
      <c r="F99" s="176" t="s">
        <v>68</v>
      </c>
    </row>
    <row r="100" spans="1:6" ht="15" hidden="1" customHeight="1" x14ac:dyDescent="0.2">
      <c r="A100" s="120"/>
      <c r="B100" s="121" t="s">
        <v>744</v>
      </c>
      <c r="C100" s="121" t="s">
        <v>745</v>
      </c>
      <c r="D100" s="121" t="s">
        <v>174</v>
      </c>
      <c r="E100" s="122" t="s">
        <v>33</v>
      </c>
      <c r="F100" s="122" t="s">
        <v>437</v>
      </c>
    </row>
    <row r="101" spans="1:6" ht="30" hidden="1" customHeight="1" x14ac:dyDescent="0.2">
      <c r="A101" s="120"/>
      <c r="B101" s="121" t="s">
        <v>749</v>
      </c>
      <c r="C101" s="121" t="s">
        <v>696</v>
      </c>
      <c r="D101" s="121" t="s">
        <v>197</v>
      </c>
      <c r="E101" s="122" t="s">
        <v>33</v>
      </c>
      <c r="F101" s="122" t="s">
        <v>437</v>
      </c>
    </row>
    <row r="102" spans="1:6" ht="15" hidden="1" customHeight="1" x14ac:dyDescent="0.2">
      <c r="A102" s="111"/>
      <c r="B102" s="29" t="s">
        <v>753</v>
      </c>
      <c r="C102" s="29" t="s">
        <v>554</v>
      </c>
      <c r="D102" s="29" t="s">
        <v>212</v>
      </c>
      <c r="E102" s="46" t="s">
        <v>67</v>
      </c>
      <c r="F102" s="46" t="s">
        <v>68</v>
      </c>
    </row>
    <row r="103" spans="1:6" ht="15" hidden="1" customHeight="1" x14ac:dyDescent="0.2">
      <c r="A103" s="135"/>
      <c r="B103" s="29" t="s">
        <v>184</v>
      </c>
      <c r="C103" s="29" t="s">
        <v>185</v>
      </c>
      <c r="D103" s="29" t="s">
        <v>187</v>
      </c>
      <c r="E103" s="46" t="s">
        <v>67</v>
      </c>
      <c r="F103" s="46" t="s">
        <v>191</v>
      </c>
    </row>
    <row r="104" spans="1:6" ht="15" hidden="1" customHeight="1" x14ac:dyDescent="0.2">
      <c r="A104" s="111"/>
      <c r="B104" s="29" t="s">
        <v>232</v>
      </c>
      <c r="C104" s="29" t="s">
        <v>116</v>
      </c>
      <c r="D104" s="29" t="s">
        <v>234</v>
      </c>
      <c r="E104" s="46" t="s">
        <v>67</v>
      </c>
      <c r="F104" s="46" t="s">
        <v>191</v>
      </c>
    </row>
    <row r="105" spans="1:6" ht="15.75" hidden="1" customHeight="1" x14ac:dyDescent="0.2">
      <c r="A105" s="111"/>
      <c r="B105" s="29" t="s">
        <v>899</v>
      </c>
      <c r="C105" s="29" t="s">
        <v>900</v>
      </c>
      <c r="D105" s="29" t="s">
        <v>267</v>
      </c>
      <c r="E105" s="46" t="s">
        <v>102</v>
      </c>
      <c r="F105" s="46" t="s">
        <v>68</v>
      </c>
    </row>
    <row r="106" spans="1:6" ht="15.75" customHeight="1" x14ac:dyDescent="0.2">
      <c r="A106" s="172" t="s">
        <v>1133</v>
      </c>
      <c r="B106" s="78" t="s">
        <v>854</v>
      </c>
      <c r="C106" s="78" t="s">
        <v>855</v>
      </c>
      <c r="D106" s="78" t="s">
        <v>857</v>
      </c>
      <c r="E106" s="79" t="s">
        <v>123</v>
      </c>
      <c r="F106" s="79" t="s">
        <v>68</v>
      </c>
    </row>
    <row r="107" spans="1:6" ht="15" hidden="1" customHeight="1" x14ac:dyDescent="0.2">
      <c r="A107" s="120"/>
      <c r="B107" s="121" t="s">
        <v>797</v>
      </c>
      <c r="C107" s="121" t="s">
        <v>798</v>
      </c>
      <c r="D107" s="121" t="s">
        <v>234</v>
      </c>
      <c r="E107" s="122" t="s">
        <v>33</v>
      </c>
      <c r="F107" s="122" t="s">
        <v>437</v>
      </c>
    </row>
    <row r="108" spans="1:6" ht="15.75" hidden="1" customHeight="1" x14ac:dyDescent="0.2">
      <c r="A108" s="111"/>
      <c r="B108" s="29" t="s">
        <v>759</v>
      </c>
      <c r="C108" s="29" t="s">
        <v>760</v>
      </c>
      <c r="D108" s="29" t="s">
        <v>63</v>
      </c>
      <c r="E108" s="46" t="s">
        <v>67</v>
      </c>
      <c r="F108" s="46" t="s">
        <v>191</v>
      </c>
    </row>
    <row r="109" spans="1:6" ht="15" hidden="1" customHeight="1" x14ac:dyDescent="0.2">
      <c r="A109" s="111"/>
      <c r="B109" s="29" t="s">
        <v>128</v>
      </c>
      <c r="C109" s="29" t="s">
        <v>129</v>
      </c>
      <c r="D109" s="29" t="s">
        <v>131</v>
      </c>
      <c r="E109" s="46" t="s">
        <v>67</v>
      </c>
      <c r="F109" s="46" t="s">
        <v>135</v>
      </c>
    </row>
    <row r="110" spans="1:6" ht="15" hidden="1" customHeight="1" x14ac:dyDescent="0.2">
      <c r="A110" s="107"/>
      <c r="B110" s="20" t="s">
        <v>840</v>
      </c>
      <c r="C110" s="20" t="s">
        <v>841</v>
      </c>
      <c r="D110" s="20" t="s">
        <v>108</v>
      </c>
      <c r="E110" s="21" t="s">
        <v>33</v>
      </c>
      <c r="F110" s="21" t="s">
        <v>68</v>
      </c>
    </row>
    <row r="111" spans="1:6" ht="15" customHeight="1" x14ac:dyDescent="0.2">
      <c r="A111" s="172" t="s">
        <v>1132</v>
      </c>
      <c r="B111" s="78" t="s">
        <v>675</v>
      </c>
      <c r="C111" s="78" t="s">
        <v>676</v>
      </c>
      <c r="D111" s="78" t="s">
        <v>212</v>
      </c>
      <c r="E111" s="79" t="s">
        <v>123</v>
      </c>
      <c r="F111" s="79" t="s">
        <v>191</v>
      </c>
    </row>
    <row r="112" spans="1:6" ht="15.75" hidden="1" customHeight="1" x14ac:dyDescent="0.2">
      <c r="A112" s="107"/>
      <c r="B112" s="20" t="s">
        <v>849</v>
      </c>
      <c r="C112" s="20" t="s">
        <v>850</v>
      </c>
      <c r="D112" s="20" t="s">
        <v>852</v>
      </c>
      <c r="E112" s="21" t="s">
        <v>206</v>
      </c>
      <c r="F112" s="21" t="s">
        <v>101</v>
      </c>
    </row>
    <row r="113" spans="1:6" ht="15.75" hidden="1" customHeight="1" x14ac:dyDescent="0.2">
      <c r="A113" s="111"/>
      <c r="B113" s="29" t="s">
        <v>1131</v>
      </c>
      <c r="C113" s="29" t="s">
        <v>664</v>
      </c>
      <c r="D113" s="29" t="s">
        <v>267</v>
      </c>
      <c r="E113" s="46" t="s">
        <v>102</v>
      </c>
      <c r="F113" s="46" t="s">
        <v>191</v>
      </c>
    </row>
    <row r="114" spans="1:6" ht="15" hidden="1" customHeight="1" x14ac:dyDescent="0.2">
      <c r="A114" s="109"/>
      <c r="B114" s="34" t="s">
        <v>381</v>
      </c>
      <c r="C114" s="34" t="s">
        <v>382</v>
      </c>
      <c r="D114" s="35" t="s">
        <v>97</v>
      </c>
      <c r="E114" s="36" t="s">
        <v>67</v>
      </c>
      <c r="F114" s="36" t="s">
        <v>135</v>
      </c>
    </row>
    <row r="115" spans="1:6" ht="15.75" hidden="1" customHeight="1" x14ac:dyDescent="0.2">
      <c r="A115" s="109"/>
      <c r="B115" s="34" t="s">
        <v>659</v>
      </c>
      <c r="C115" s="34" t="s">
        <v>660</v>
      </c>
      <c r="D115" s="35" t="s">
        <v>97</v>
      </c>
      <c r="E115" s="36" t="s">
        <v>67</v>
      </c>
      <c r="F115" s="36" t="s">
        <v>135</v>
      </c>
    </row>
    <row r="116" spans="1:6" ht="16.5" hidden="1" customHeight="1" x14ac:dyDescent="0.2">
      <c r="A116" s="111"/>
      <c r="B116" s="29" t="s">
        <v>735</v>
      </c>
      <c r="C116" s="29" t="s">
        <v>736</v>
      </c>
      <c r="D116" s="29" t="s">
        <v>738</v>
      </c>
      <c r="E116" s="46" t="s">
        <v>67</v>
      </c>
      <c r="F116" s="46" t="s">
        <v>135</v>
      </c>
    </row>
    <row r="117" spans="1:6" ht="15.75" hidden="1" customHeight="1" x14ac:dyDescent="0.2">
      <c r="A117" s="111"/>
      <c r="B117" s="29" t="s">
        <v>316</v>
      </c>
      <c r="C117" s="29" t="s">
        <v>810</v>
      </c>
      <c r="D117" s="29" t="s">
        <v>197</v>
      </c>
      <c r="E117" s="46" t="s">
        <v>67</v>
      </c>
      <c r="F117" s="46" t="s">
        <v>135</v>
      </c>
    </row>
    <row r="118" spans="1:6" ht="15" hidden="1" customHeight="1" x14ac:dyDescent="0.2">
      <c r="A118" s="107"/>
      <c r="B118" s="20" t="s">
        <v>885</v>
      </c>
      <c r="C118" s="20" t="s">
        <v>886</v>
      </c>
      <c r="D118" s="20" t="s">
        <v>888</v>
      </c>
      <c r="E118" s="21" t="s">
        <v>33</v>
      </c>
      <c r="F118" s="21" t="s">
        <v>68</v>
      </c>
    </row>
    <row r="119" spans="1:6" ht="15" hidden="1" customHeight="1" x14ac:dyDescent="0.2">
      <c r="A119" s="111"/>
      <c r="B119" s="29" t="s">
        <v>1065</v>
      </c>
      <c r="C119" s="29" t="s">
        <v>1066</v>
      </c>
      <c r="D119" s="29" t="s">
        <v>857</v>
      </c>
      <c r="E119" s="46" t="s">
        <v>102</v>
      </c>
      <c r="F119" s="46" t="s">
        <v>191</v>
      </c>
    </row>
    <row r="120" spans="1:6" ht="15" hidden="1" customHeight="1" x14ac:dyDescent="0.2">
      <c r="A120" s="107"/>
      <c r="B120" s="20" t="s">
        <v>915</v>
      </c>
      <c r="C120" s="20" t="s">
        <v>916</v>
      </c>
      <c r="D120" s="20" t="s">
        <v>852</v>
      </c>
      <c r="E120" s="21" t="s">
        <v>33</v>
      </c>
      <c r="F120" s="21" t="s">
        <v>68</v>
      </c>
    </row>
    <row r="121" spans="1:6" ht="15.75" customHeight="1" x14ac:dyDescent="0.2">
      <c r="A121" s="172" t="s">
        <v>1134</v>
      </c>
      <c r="B121" s="78" t="s">
        <v>941</v>
      </c>
      <c r="C121" s="78" t="s">
        <v>942</v>
      </c>
      <c r="D121" s="78" t="s">
        <v>267</v>
      </c>
      <c r="E121" s="79" t="s">
        <v>123</v>
      </c>
      <c r="F121" s="79" t="s">
        <v>191</v>
      </c>
    </row>
    <row r="122" spans="1:6" ht="15.75" customHeight="1" x14ac:dyDescent="0.2">
      <c r="A122" s="172" t="s">
        <v>1134</v>
      </c>
      <c r="B122" s="78" t="s">
        <v>248</v>
      </c>
      <c r="C122" s="78" t="s">
        <v>249</v>
      </c>
      <c r="D122" s="78" t="s">
        <v>251</v>
      </c>
      <c r="E122" s="79" t="s">
        <v>123</v>
      </c>
      <c r="F122" s="79" t="s">
        <v>135</v>
      </c>
    </row>
    <row r="123" spans="1:6" ht="15.75" customHeight="1" x14ac:dyDescent="0.2">
      <c r="A123" s="172" t="s">
        <v>1132</v>
      </c>
      <c r="B123" s="78" t="s">
        <v>476</v>
      </c>
      <c r="C123" s="78" t="s">
        <v>477</v>
      </c>
      <c r="D123" s="78" t="s">
        <v>479</v>
      </c>
      <c r="E123" s="176" t="s">
        <v>123</v>
      </c>
      <c r="F123" s="79" t="s">
        <v>135</v>
      </c>
    </row>
    <row r="124" spans="1:6" ht="15" customHeight="1" x14ac:dyDescent="0.2">
      <c r="A124" s="172" t="s">
        <v>1133</v>
      </c>
      <c r="B124" s="78" t="s">
        <v>526</v>
      </c>
      <c r="C124" s="78" t="s">
        <v>203</v>
      </c>
      <c r="D124" s="78" t="s">
        <v>197</v>
      </c>
      <c r="E124" s="176" t="s">
        <v>123</v>
      </c>
      <c r="F124" s="79" t="s">
        <v>135</v>
      </c>
    </row>
    <row r="125" spans="1:6" ht="15" hidden="1" customHeight="1" x14ac:dyDescent="0.2">
      <c r="A125" s="107"/>
      <c r="B125" s="20" t="s">
        <v>948</v>
      </c>
      <c r="C125" s="20" t="s">
        <v>745</v>
      </c>
      <c r="D125" s="20" t="s">
        <v>950</v>
      </c>
      <c r="E125" s="21" t="s">
        <v>33</v>
      </c>
      <c r="F125" s="21" t="s">
        <v>68</v>
      </c>
    </row>
    <row r="126" spans="1:6" ht="15.75" hidden="1" customHeight="1" x14ac:dyDescent="0.2">
      <c r="A126" s="115"/>
      <c r="B126" s="94" t="s">
        <v>953</v>
      </c>
      <c r="C126" s="94" t="s">
        <v>954</v>
      </c>
      <c r="D126" s="95" t="s">
        <v>956</v>
      </c>
      <c r="E126" s="36" t="s">
        <v>33</v>
      </c>
      <c r="F126" s="36" t="s">
        <v>68</v>
      </c>
    </row>
    <row r="127" spans="1:6" ht="15.75" customHeight="1" x14ac:dyDescent="0.2">
      <c r="A127" s="172" t="s">
        <v>1133</v>
      </c>
      <c r="B127" s="78" t="s">
        <v>1003</v>
      </c>
      <c r="C127" s="78" t="s">
        <v>1004</v>
      </c>
      <c r="D127" s="78" t="s">
        <v>479</v>
      </c>
      <c r="E127" s="79" t="s">
        <v>123</v>
      </c>
      <c r="F127" s="79" t="s">
        <v>135</v>
      </c>
    </row>
    <row r="128" spans="1:6" ht="15.75" hidden="1" customHeight="1" x14ac:dyDescent="0.2">
      <c r="A128" s="111"/>
      <c r="B128" s="29" t="s">
        <v>538</v>
      </c>
      <c r="C128" s="29" t="s">
        <v>539</v>
      </c>
      <c r="D128" s="29" t="s">
        <v>131</v>
      </c>
      <c r="E128" s="46" t="s">
        <v>102</v>
      </c>
      <c r="F128" s="46" t="s">
        <v>135</v>
      </c>
    </row>
    <row r="129" spans="1:6" ht="15" hidden="1" customHeight="1" x14ac:dyDescent="0.2">
      <c r="A129" s="113"/>
      <c r="B129" s="21" t="s">
        <v>969</v>
      </c>
      <c r="C129" s="21" t="s">
        <v>970</v>
      </c>
      <c r="D129" s="21" t="s">
        <v>645</v>
      </c>
      <c r="E129" s="21" t="s">
        <v>33</v>
      </c>
      <c r="F129" s="21" t="s">
        <v>68</v>
      </c>
    </row>
    <row r="130" spans="1:6" ht="15" hidden="1" customHeight="1" x14ac:dyDescent="0.2">
      <c r="A130" s="107"/>
      <c r="B130" s="20" t="s">
        <v>586</v>
      </c>
      <c r="C130" s="20" t="s">
        <v>975</v>
      </c>
      <c r="D130" s="20" t="s">
        <v>347</v>
      </c>
      <c r="E130" s="21" t="s">
        <v>206</v>
      </c>
      <c r="F130" s="21" t="s">
        <v>135</v>
      </c>
    </row>
    <row r="131" spans="1:6" ht="15" hidden="1" customHeight="1" x14ac:dyDescent="0.2">
      <c r="A131" s="109"/>
      <c r="B131" s="34" t="s">
        <v>875</v>
      </c>
      <c r="C131" s="34" t="s">
        <v>880</v>
      </c>
      <c r="D131" s="35" t="s">
        <v>97</v>
      </c>
      <c r="E131" s="36" t="s">
        <v>102</v>
      </c>
      <c r="F131" s="36" t="s">
        <v>135</v>
      </c>
    </row>
    <row r="132" spans="1:6" ht="15" hidden="1" customHeight="1" x14ac:dyDescent="0.2">
      <c r="A132" s="120"/>
      <c r="B132" s="121" t="s">
        <v>483</v>
      </c>
      <c r="C132" s="121" t="s">
        <v>691</v>
      </c>
      <c r="D132" s="121" t="s">
        <v>108</v>
      </c>
      <c r="E132" s="122" t="s">
        <v>33</v>
      </c>
      <c r="F132" s="122" t="s">
        <v>191</v>
      </c>
    </row>
    <row r="133" spans="1:6" ht="15" hidden="1" customHeight="1" x14ac:dyDescent="0.2">
      <c r="A133" s="120"/>
      <c r="B133" s="121" t="s">
        <v>993</v>
      </c>
      <c r="C133" s="121" t="s">
        <v>994</v>
      </c>
      <c r="D133" s="121" t="s">
        <v>645</v>
      </c>
      <c r="E133" s="122" t="s">
        <v>33</v>
      </c>
      <c r="F133" s="122" t="s">
        <v>191</v>
      </c>
    </row>
    <row r="134" spans="1:6" ht="15" hidden="1" customHeight="1" x14ac:dyDescent="0.2">
      <c r="A134" s="111"/>
      <c r="B134" s="29" t="s">
        <v>907</v>
      </c>
      <c r="C134" s="29" t="s">
        <v>316</v>
      </c>
      <c r="D134" s="29" t="s">
        <v>63</v>
      </c>
      <c r="E134" s="46" t="s">
        <v>67</v>
      </c>
      <c r="F134" s="46" t="s">
        <v>135</v>
      </c>
    </row>
    <row r="135" spans="1:6" ht="15" hidden="1" customHeight="1" x14ac:dyDescent="0.2">
      <c r="A135" s="120"/>
      <c r="B135" s="121" t="s">
        <v>885</v>
      </c>
      <c r="C135" s="121" t="s">
        <v>1009</v>
      </c>
      <c r="D135" s="121" t="s">
        <v>347</v>
      </c>
      <c r="E135" s="122" t="s">
        <v>33</v>
      </c>
      <c r="F135" s="122" t="s">
        <v>191</v>
      </c>
    </row>
    <row r="136" spans="1:6" ht="15.75" hidden="1" customHeight="1" x14ac:dyDescent="0.2">
      <c r="A136" s="124"/>
      <c r="B136" s="125" t="s">
        <v>1013</v>
      </c>
      <c r="C136" s="125" t="s">
        <v>1014</v>
      </c>
      <c r="D136" s="126" t="s">
        <v>97</v>
      </c>
      <c r="E136" s="127" t="s">
        <v>33</v>
      </c>
      <c r="F136" s="127" t="s">
        <v>191</v>
      </c>
    </row>
    <row r="137" spans="1:6" ht="15" hidden="1" customHeight="1" x14ac:dyDescent="0.2">
      <c r="A137" s="111"/>
      <c r="B137" s="29" t="s">
        <v>1043</v>
      </c>
      <c r="C137" s="29" t="s">
        <v>1044</v>
      </c>
      <c r="D137" s="29" t="s">
        <v>131</v>
      </c>
      <c r="E137" s="46" t="s">
        <v>102</v>
      </c>
      <c r="F137" s="46" t="s">
        <v>135</v>
      </c>
    </row>
    <row r="138" spans="1:6" ht="15" hidden="1" customHeight="1" x14ac:dyDescent="0.2">
      <c r="A138" s="111"/>
      <c r="B138" s="29" t="s">
        <v>273</v>
      </c>
      <c r="C138" s="29" t="s">
        <v>274</v>
      </c>
      <c r="D138" s="29" t="s">
        <v>42</v>
      </c>
      <c r="E138" s="46" t="s">
        <v>67</v>
      </c>
      <c r="F138" s="46" t="s">
        <v>101</v>
      </c>
    </row>
    <row r="139" spans="1:6" ht="15.75" customHeight="1" x14ac:dyDescent="0.2">
      <c r="A139" s="172" t="s">
        <v>1132</v>
      </c>
      <c r="B139" s="78" t="s">
        <v>563</v>
      </c>
      <c r="C139" s="78" t="s">
        <v>564</v>
      </c>
      <c r="D139" s="78" t="s">
        <v>465</v>
      </c>
      <c r="E139" s="79" t="s">
        <v>123</v>
      </c>
      <c r="F139" s="79" t="s">
        <v>101</v>
      </c>
    </row>
    <row r="140" spans="1:6" ht="15" hidden="1" customHeight="1" x14ac:dyDescent="0.2">
      <c r="A140" s="120"/>
      <c r="B140" s="121" t="s">
        <v>1033</v>
      </c>
      <c r="C140" s="121" t="s">
        <v>1034</v>
      </c>
      <c r="D140" s="121" t="s">
        <v>234</v>
      </c>
      <c r="E140" s="122" t="s">
        <v>33</v>
      </c>
      <c r="F140" s="122" t="s">
        <v>191</v>
      </c>
    </row>
    <row r="141" spans="1:6" ht="15" hidden="1" customHeight="1" x14ac:dyDescent="0.2">
      <c r="A141" s="111"/>
      <c r="B141" s="29" t="s">
        <v>592</v>
      </c>
      <c r="C141" s="29" t="s">
        <v>593</v>
      </c>
      <c r="D141" s="29" t="s">
        <v>465</v>
      </c>
      <c r="E141" s="46" t="s">
        <v>67</v>
      </c>
      <c r="F141" s="46" t="s">
        <v>101</v>
      </c>
    </row>
    <row r="142" spans="1:6" ht="16.5" customHeight="1" x14ac:dyDescent="0.2">
      <c r="A142" s="172" t="s">
        <v>1133</v>
      </c>
      <c r="B142" s="78" t="s">
        <v>313</v>
      </c>
      <c r="C142" s="78" t="s">
        <v>314</v>
      </c>
      <c r="D142" s="78" t="s">
        <v>82</v>
      </c>
      <c r="E142" s="79" t="s">
        <v>123</v>
      </c>
      <c r="F142" s="79" t="s">
        <v>101</v>
      </c>
    </row>
    <row r="143" spans="1:6" ht="15" hidden="1" customHeight="1" x14ac:dyDescent="0.2">
      <c r="A143" s="111"/>
      <c r="B143" s="29" t="s">
        <v>1070</v>
      </c>
      <c r="C143" s="29" t="s">
        <v>547</v>
      </c>
      <c r="D143" s="29" t="s">
        <v>347</v>
      </c>
      <c r="E143" s="46" t="s">
        <v>67</v>
      </c>
      <c r="F143" s="46" t="s">
        <v>101</v>
      </c>
    </row>
    <row r="144" spans="1:6" ht="15" hidden="1" customHeight="1" x14ac:dyDescent="0.2">
      <c r="A144" s="107"/>
      <c r="B144" s="20" t="s">
        <v>1059</v>
      </c>
      <c r="C144" s="20" t="s">
        <v>404</v>
      </c>
      <c r="D144" s="20" t="s">
        <v>108</v>
      </c>
      <c r="E144" s="21" t="s">
        <v>33</v>
      </c>
      <c r="F144" s="21" t="s">
        <v>135</v>
      </c>
    </row>
    <row r="145" spans="1:6" ht="15" customHeight="1" x14ac:dyDescent="0.2">
      <c r="A145" s="172" t="s">
        <v>1134</v>
      </c>
      <c r="B145" s="78" t="s">
        <v>785</v>
      </c>
      <c r="C145" s="78" t="s">
        <v>786</v>
      </c>
      <c r="D145" s="78" t="s">
        <v>788</v>
      </c>
      <c r="E145" s="79" t="s">
        <v>123</v>
      </c>
      <c r="F145" s="79" t="s">
        <v>101</v>
      </c>
    </row>
    <row r="146" spans="1:6" ht="15" hidden="1" customHeight="1" x14ac:dyDescent="0.2">
      <c r="A146" s="111"/>
      <c r="B146" s="29" t="s">
        <v>722</v>
      </c>
      <c r="C146" s="29" t="s">
        <v>539</v>
      </c>
      <c r="D146" s="29" t="s">
        <v>108</v>
      </c>
      <c r="E146" s="46" t="s">
        <v>67</v>
      </c>
      <c r="F146" s="46" t="s">
        <v>122</v>
      </c>
    </row>
    <row r="147" spans="1:6" ht="15" hidden="1" customHeight="1" x14ac:dyDescent="0.2">
      <c r="A147" s="107"/>
      <c r="B147" s="20" t="s">
        <v>1070</v>
      </c>
      <c r="C147" s="20" t="s">
        <v>1075</v>
      </c>
      <c r="D147" s="20" t="s">
        <v>1077</v>
      </c>
      <c r="E147" s="21" t="s">
        <v>206</v>
      </c>
      <c r="F147" s="21" t="s">
        <v>101</v>
      </c>
    </row>
    <row r="148" spans="1:6" ht="15.75" hidden="1" customHeight="1" x14ac:dyDescent="0.2">
      <c r="A148" s="109"/>
      <c r="B148" s="34" t="s">
        <v>94</v>
      </c>
      <c r="C148" s="34" t="s">
        <v>95</v>
      </c>
      <c r="D148" s="35" t="s">
        <v>97</v>
      </c>
      <c r="E148" s="36" t="s">
        <v>102</v>
      </c>
      <c r="F148" s="36" t="s">
        <v>101</v>
      </c>
    </row>
    <row r="149" spans="1:6" ht="15" hidden="1" customHeight="1" x14ac:dyDescent="0.2">
      <c r="A149" s="136"/>
      <c r="B149" s="29" t="s">
        <v>813</v>
      </c>
      <c r="C149" s="29" t="s">
        <v>814</v>
      </c>
      <c r="D149" s="29" t="s">
        <v>816</v>
      </c>
      <c r="E149" s="46" t="s">
        <v>67</v>
      </c>
      <c r="F149" s="46" t="s">
        <v>122</v>
      </c>
    </row>
    <row r="150" spans="1:6" ht="15" hidden="1" customHeight="1" x14ac:dyDescent="0.2">
      <c r="A150" s="107"/>
      <c r="B150" s="20" t="s">
        <v>703</v>
      </c>
      <c r="C150" s="20" t="s">
        <v>1089</v>
      </c>
      <c r="D150" s="20" t="s">
        <v>82</v>
      </c>
      <c r="E150" s="21" t="s">
        <v>33</v>
      </c>
      <c r="F150" s="21" t="s">
        <v>135</v>
      </c>
    </row>
    <row r="151" spans="1:6" ht="15" hidden="1" customHeight="1" x14ac:dyDescent="0.2">
      <c r="A151" s="107"/>
      <c r="B151" s="20" t="s">
        <v>735</v>
      </c>
      <c r="C151" s="20" t="s">
        <v>1091</v>
      </c>
      <c r="D151" s="20" t="s">
        <v>174</v>
      </c>
      <c r="E151" s="21" t="s">
        <v>33</v>
      </c>
      <c r="F151" s="21" t="s">
        <v>135</v>
      </c>
    </row>
    <row r="152" spans="1:6" ht="15.75" hidden="1" customHeight="1" x14ac:dyDescent="0.2">
      <c r="A152" s="109"/>
      <c r="B152" s="34" t="s">
        <v>1095</v>
      </c>
      <c r="C152" s="34" t="s">
        <v>1096</v>
      </c>
      <c r="D152" s="35" t="s">
        <v>97</v>
      </c>
      <c r="E152" s="36" t="s">
        <v>206</v>
      </c>
      <c r="F152" s="36" t="s">
        <v>135</v>
      </c>
    </row>
    <row r="153" spans="1:6" ht="15" hidden="1" customHeight="1" x14ac:dyDescent="0.2">
      <c r="A153" s="111"/>
      <c r="B153" s="29" t="s">
        <v>1100</v>
      </c>
      <c r="C153" s="29" t="s">
        <v>1101</v>
      </c>
      <c r="D153" s="29" t="s">
        <v>580</v>
      </c>
      <c r="E153" s="46" t="s">
        <v>33</v>
      </c>
      <c r="F153" s="46" t="s">
        <v>135</v>
      </c>
    </row>
    <row r="154" spans="1:6" ht="15" hidden="1" customHeight="1" x14ac:dyDescent="0.2">
      <c r="A154" s="120"/>
      <c r="B154" s="121" t="s">
        <v>1107</v>
      </c>
      <c r="C154" s="121" t="s">
        <v>1108</v>
      </c>
      <c r="D154" s="121" t="s">
        <v>852</v>
      </c>
      <c r="E154" s="122" t="s">
        <v>33</v>
      </c>
      <c r="F154" s="122" t="s">
        <v>1064</v>
      </c>
    </row>
    <row r="155" spans="1:6" ht="15" hidden="1" customHeight="1" x14ac:dyDescent="0.2">
      <c r="A155" s="120"/>
      <c r="B155" s="121" t="s">
        <v>1112</v>
      </c>
      <c r="C155" s="121" t="s">
        <v>637</v>
      </c>
      <c r="D155" s="121" t="s">
        <v>645</v>
      </c>
      <c r="E155" s="122" t="s">
        <v>33</v>
      </c>
      <c r="F155" s="122" t="s">
        <v>1064</v>
      </c>
    </row>
    <row r="156" spans="1:6" ht="16.5" customHeight="1" thickBot="1" x14ac:dyDescent="0.25">
      <c r="A156" s="193" t="s">
        <v>1133</v>
      </c>
      <c r="B156" s="194" t="s">
        <v>115</v>
      </c>
      <c r="C156" s="194" t="s">
        <v>116</v>
      </c>
      <c r="D156" s="194" t="s">
        <v>118</v>
      </c>
      <c r="E156" s="195" t="s">
        <v>123</v>
      </c>
      <c r="F156" s="195" t="s">
        <v>122</v>
      </c>
    </row>
    <row r="157" spans="1:6" x14ac:dyDescent="0.2">
      <c r="A157" s="49"/>
      <c r="B157" s="49"/>
      <c r="C157" s="49"/>
      <c r="D157" s="49"/>
      <c r="E157" s="49"/>
      <c r="F157" s="49"/>
    </row>
    <row r="158" spans="1:6" x14ac:dyDescent="0.2">
      <c r="A158" s="49" t="s">
        <v>1147</v>
      </c>
      <c r="B158" s="49" t="s">
        <v>1148</v>
      </c>
      <c r="C158" s="49" t="s">
        <v>1149</v>
      </c>
      <c r="D158" s="49"/>
      <c r="E158" s="49"/>
      <c r="F158" s="49"/>
    </row>
    <row r="159" spans="1:6" x14ac:dyDescent="0.2">
      <c r="A159" s="49">
        <v>8</v>
      </c>
      <c r="B159" s="49">
        <v>6</v>
      </c>
      <c r="C159" s="49">
        <v>9</v>
      </c>
      <c r="D159" s="49"/>
      <c r="E159" s="49"/>
      <c r="F159" s="49"/>
    </row>
    <row r="160" spans="1:6" ht="16" thickBot="1" x14ac:dyDescent="0.25">
      <c r="A160" s="105"/>
      <c r="B160" s="105"/>
      <c r="C160" s="105"/>
      <c r="D160" s="105"/>
      <c r="E160" s="105"/>
      <c r="F160" s="105"/>
    </row>
  </sheetData>
  <autoFilter ref="A2:F156">
    <filterColumn colId="4">
      <filters>
        <filter val="Senior"/>
      </filters>
    </filterColumn>
    <sortState ref="A18:AN180">
      <sortCondition ref="F2:F180"/>
    </sortState>
  </autoFilter>
  <mergeCells count="1">
    <mergeCell ref="A1:F1"/>
  </mergeCells>
  <dataValidations count="5">
    <dataValidation type="list" allowBlank="1" showInputMessage="1" showErrorMessage="1" sqref="F69 F122:F123 F125 F144:F156 F130:F142 F96:F108 F3:F58 F75:F91">
      <formula1>poids</formula1>
    </dataValidation>
    <dataValidation type="list" allowBlank="1" showInputMessage="1" showErrorMessage="1" sqref="E69 E111 E125 E144:E156 E130:E142 E96:E108 E3:E58 E75:E91">
      <formula1>cat.shiai</formula1>
    </dataValidation>
    <dataValidation type="list" allowBlank="1" showInputMessage="1" showErrorMessage="1" sqref="E143 E109">
      <formula1>cat.shiai</formula1>
      <formula2>0</formula2>
    </dataValidation>
    <dataValidation type="list" allowBlank="1" showInputMessage="1" showErrorMessage="1" sqref="F143 F109">
      <formula1>poids</formula1>
      <formula2>0</formula2>
    </dataValidation>
    <dataValidation type="list" allowBlank="1" showInputMessage="1" showErrorMessage="1" error="F / M" sqref="C120:C121">
      <formula1>#REF!</formula1>
    </dataValidation>
  </dataValidations>
  <pageMargins left="0.78740157480314965" right="0" top="0.74803149606299213" bottom="0.74803149606299213" header="0.31496062992125984" footer="0.31496062992125984"/>
  <pageSetup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 enableFormatConditionsCalculation="0"/>
  <dimension ref="A1:J180"/>
  <sheetViews>
    <sheetView workbookViewId="0">
      <pane xSplit="3" ySplit="2" topLeftCell="D3" activePane="bottomRight" state="frozen"/>
      <selection pane="topRight" activeCell="F1" sqref="F1"/>
      <selection pane="bottomLeft" activeCell="A3" sqref="A3"/>
      <selection pane="bottomRight" activeCell="J149" sqref="A24:J149"/>
    </sheetView>
  </sheetViews>
  <sheetFormatPr baseColWidth="10" defaultColWidth="11.5" defaultRowHeight="15" x14ac:dyDescent="0.2"/>
  <cols>
    <col min="1" max="1" width="11.6640625" style="28" customWidth="1"/>
    <col min="2" max="2" width="15.6640625" style="28" customWidth="1"/>
    <col min="3" max="3" width="16.6640625" style="28" customWidth="1"/>
    <col min="4" max="4" width="9.1640625" style="28" hidden="1" customWidth="1"/>
    <col min="5" max="5" width="23.5" style="28" customWidth="1"/>
    <col min="6" max="8" width="9.1640625" style="28" hidden="1" customWidth="1"/>
    <col min="9" max="9" width="9.1640625" style="28" customWidth="1"/>
    <col min="10" max="10" width="11.1640625" style="28" customWidth="1"/>
    <col min="11" max="26" width="11.5" customWidth="1"/>
  </cols>
  <sheetData>
    <row r="1" spans="1:10" s="1" customFormat="1" ht="39" customHeight="1" thickBot="1" x14ac:dyDescent="0.25">
      <c r="A1" s="196"/>
      <c r="B1" s="196"/>
      <c r="C1" s="196"/>
      <c r="D1" s="197"/>
      <c r="E1" s="196"/>
      <c r="F1" s="197"/>
      <c r="G1" s="197"/>
      <c r="H1" s="197"/>
      <c r="I1" s="196"/>
      <c r="J1" s="196"/>
    </row>
    <row r="2" spans="1:10" s="1" customFormat="1" ht="72" customHeight="1" x14ac:dyDescent="0.2">
      <c r="A2" s="3" t="s">
        <v>1129</v>
      </c>
      <c r="B2" s="4" t="s">
        <v>0</v>
      </c>
      <c r="C2" s="5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</row>
    <row r="3" spans="1:10" ht="15" hidden="1" customHeight="1" x14ac:dyDescent="0.2">
      <c r="A3" s="106"/>
      <c r="B3" s="10" t="s">
        <v>27</v>
      </c>
      <c r="C3" s="10" t="s">
        <v>28</v>
      </c>
      <c r="D3" s="10" t="s">
        <v>29</v>
      </c>
      <c r="E3" s="10" t="s">
        <v>30</v>
      </c>
      <c r="F3" s="10" t="s">
        <v>31</v>
      </c>
      <c r="G3" s="10" t="s">
        <v>32</v>
      </c>
      <c r="H3" s="11"/>
      <c r="I3" s="11" t="s">
        <v>33</v>
      </c>
      <c r="J3" s="11" t="s">
        <v>34</v>
      </c>
    </row>
    <row r="4" spans="1:10" ht="30" hidden="1" customHeight="1" x14ac:dyDescent="0.2">
      <c r="A4" s="107"/>
      <c r="B4" s="20" t="s">
        <v>39</v>
      </c>
      <c r="C4" s="20" t="s">
        <v>40</v>
      </c>
      <c r="D4" s="20" t="s">
        <v>41</v>
      </c>
      <c r="E4" s="20" t="s">
        <v>42</v>
      </c>
      <c r="F4" s="20" t="s">
        <v>43</v>
      </c>
      <c r="G4" s="20" t="s">
        <v>44</v>
      </c>
      <c r="H4" s="21" t="s">
        <v>45</v>
      </c>
      <c r="I4" s="21" t="s">
        <v>33</v>
      </c>
      <c r="J4" s="21" t="s">
        <v>34</v>
      </c>
    </row>
    <row r="5" spans="1:10" ht="15" hidden="1" customHeight="1" x14ac:dyDescent="0.2">
      <c r="A5" s="120"/>
      <c r="B5" s="121" t="s">
        <v>51</v>
      </c>
      <c r="C5" s="121" t="s">
        <v>52</v>
      </c>
      <c r="D5" s="20" t="s">
        <v>53</v>
      </c>
      <c r="E5" s="121" t="s">
        <v>54</v>
      </c>
      <c r="F5" s="20" t="s">
        <v>55</v>
      </c>
      <c r="G5" s="20" t="s">
        <v>56</v>
      </c>
      <c r="H5" s="21"/>
      <c r="I5" s="122" t="s">
        <v>33</v>
      </c>
      <c r="J5" s="122" t="s">
        <v>57</v>
      </c>
    </row>
    <row r="6" spans="1:10" ht="15" hidden="1" customHeight="1" x14ac:dyDescent="0.2">
      <c r="A6" s="111"/>
      <c r="B6" s="29" t="s">
        <v>1040</v>
      </c>
      <c r="C6" s="29" t="s">
        <v>1041</v>
      </c>
      <c r="D6" s="20" t="s">
        <v>81</v>
      </c>
      <c r="E6" s="29" t="s">
        <v>82</v>
      </c>
      <c r="F6" s="29" t="s">
        <v>1042</v>
      </c>
      <c r="G6" s="20" t="s">
        <v>84</v>
      </c>
      <c r="H6" s="21" t="s">
        <v>85</v>
      </c>
      <c r="I6" s="46" t="s">
        <v>102</v>
      </c>
      <c r="J6" s="46" t="s">
        <v>34</v>
      </c>
    </row>
    <row r="7" spans="1:10" ht="15" hidden="1" customHeight="1" x14ac:dyDescent="0.2">
      <c r="A7" s="120"/>
      <c r="B7" s="121" t="s">
        <v>73</v>
      </c>
      <c r="C7" s="121" t="s">
        <v>74</v>
      </c>
      <c r="D7" s="20" t="s">
        <v>75</v>
      </c>
      <c r="E7" s="121" t="s">
        <v>30</v>
      </c>
      <c r="F7" s="20" t="s">
        <v>76</v>
      </c>
      <c r="G7" s="20" t="s">
        <v>77</v>
      </c>
      <c r="H7" s="21" t="s">
        <v>78</v>
      </c>
      <c r="I7" s="122" t="s">
        <v>33</v>
      </c>
      <c r="J7" s="122" t="s">
        <v>57</v>
      </c>
    </row>
    <row r="8" spans="1:10" ht="15" hidden="1" customHeight="1" x14ac:dyDescent="0.2">
      <c r="A8" s="120"/>
      <c r="B8" s="121" t="s">
        <v>79</v>
      </c>
      <c r="C8" s="121" t="s">
        <v>80</v>
      </c>
      <c r="D8" s="20" t="s">
        <v>81</v>
      </c>
      <c r="E8" s="121" t="s">
        <v>82</v>
      </c>
      <c r="F8" s="29" t="s">
        <v>83</v>
      </c>
      <c r="G8" s="20" t="s">
        <v>84</v>
      </c>
      <c r="H8" s="21" t="s">
        <v>85</v>
      </c>
      <c r="I8" s="122" t="s">
        <v>33</v>
      </c>
      <c r="J8" s="122" t="s">
        <v>57</v>
      </c>
    </row>
    <row r="9" spans="1:10" ht="15" hidden="1" customHeight="1" x14ac:dyDescent="0.2">
      <c r="A9" s="123"/>
      <c r="B9" s="121" t="s">
        <v>87</v>
      </c>
      <c r="C9" s="121" t="s">
        <v>88</v>
      </c>
      <c r="D9" s="20" t="s">
        <v>89</v>
      </c>
      <c r="E9" s="121" t="s">
        <v>90</v>
      </c>
      <c r="F9" s="20" t="s">
        <v>91</v>
      </c>
      <c r="G9" s="20" t="s">
        <v>92</v>
      </c>
      <c r="H9" s="30" t="s">
        <v>93</v>
      </c>
      <c r="I9" s="122" t="s">
        <v>33</v>
      </c>
      <c r="J9" s="122" t="s">
        <v>57</v>
      </c>
    </row>
    <row r="10" spans="1:10" ht="15.75" hidden="1" customHeight="1" x14ac:dyDescent="0.2">
      <c r="A10" s="111"/>
      <c r="B10" s="29" t="s">
        <v>767</v>
      </c>
      <c r="C10" s="29" t="s">
        <v>768</v>
      </c>
      <c r="D10" s="20" t="s">
        <v>769</v>
      </c>
      <c r="E10" s="29" t="s">
        <v>770</v>
      </c>
      <c r="F10" s="20" t="s">
        <v>771</v>
      </c>
      <c r="G10" s="20" t="s">
        <v>772</v>
      </c>
      <c r="H10" s="30" t="s">
        <v>773</v>
      </c>
      <c r="I10" s="46" t="s">
        <v>67</v>
      </c>
      <c r="J10" s="46" t="s">
        <v>57</v>
      </c>
    </row>
    <row r="11" spans="1:10" ht="15" hidden="1" customHeight="1" x14ac:dyDescent="0.2">
      <c r="A11" s="111"/>
      <c r="B11" s="29" t="s">
        <v>533</v>
      </c>
      <c r="C11" s="29" t="s">
        <v>169</v>
      </c>
      <c r="D11" s="20" t="s">
        <v>999</v>
      </c>
      <c r="E11" s="29" t="s">
        <v>358</v>
      </c>
      <c r="F11" s="20" t="s">
        <v>1000</v>
      </c>
      <c r="G11" s="20" t="s">
        <v>536</v>
      </c>
      <c r="H11" s="30" t="s">
        <v>1001</v>
      </c>
      <c r="I11" s="46" t="s">
        <v>102</v>
      </c>
      <c r="J11" s="46" t="s">
        <v>57</v>
      </c>
    </row>
    <row r="12" spans="1:10" ht="17.25" hidden="1" customHeight="1" x14ac:dyDescent="0.2">
      <c r="A12" s="111"/>
      <c r="B12" s="29" t="s">
        <v>1025</v>
      </c>
      <c r="C12" s="29" t="s">
        <v>1026</v>
      </c>
      <c r="D12" s="20" t="s">
        <v>81</v>
      </c>
      <c r="E12" s="29" t="s">
        <v>82</v>
      </c>
      <c r="F12" s="29" t="s">
        <v>1027</v>
      </c>
      <c r="G12" s="20" t="s">
        <v>84</v>
      </c>
      <c r="H12" s="21" t="s">
        <v>85</v>
      </c>
      <c r="I12" s="46" t="s">
        <v>102</v>
      </c>
      <c r="J12" s="46" t="s">
        <v>57</v>
      </c>
    </row>
    <row r="13" spans="1:10" ht="15.75" hidden="1" customHeight="1" x14ac:dyDescent="0.2">
      <c r="A13" s="109"/>
      <c r="B13" s="34" t="s">
        <v>163</v>
      </c>
      <c r="C13" s="34" t="s">
        <v>164</v>
      </c>
      <c r="D13" s="48" t="s">
        <v>96</v>
      </c>
      <c r="E13" s="35" t="s">
        <v>97</v>
      </c>
      <c r="F13" s="35" t="s">
        <v>165</v>
      </c>
      <c r="G13" s="35" t="s">
        <v>166</v>
      </c>
      <c r="H13" s="36" t="s">
        <v>167</v>
      </c>
      <c r="I13" s="36" t="s">
        <v>123</v>
      </c>
      <c r="J13" s="36" t="s">
        <v>112</v>
      </c>
    </row>
    <row r="14" spans="1:10" hidden="1" x14ac:dyDescent="0.2">
      <c r="A14" s="111"/>
      <c r="B14" s="29" t="s">
        <v>105</v>
      </c>
      <c r="C14" s="29" t="s">
        <v>106</v>
      </c>
      <c r="D14" s="20" t="s">
        <v>107</v>
      </c>
      <c r="E14" s="29" t="s">
        <v>108</v>
      </c>
      <c r="F14" s="20" t="s">
        <v>109</v>
      </c>
      <c r="G14" s="20" t="s">
        <v>110</v>
      </c>
      <c r="H14" s="21" t="s">
        <v>111</v>
      </c>
      <c r="I14" s="46" t="s">
        <v>67</v>
      </c>
      <c r="J14" s="46" t="s">
        <v>112</v>
      </c>
    </row>
    <row r="15" spans="1:10" ht="15.75" hidden="1" customHeight="1" x14ac:dyDescent="0.2">
      <c r="A15" s="111"/>
      <c r="B15" s="29" t="s">
        <v>776</v>
      </c>
      <c r="C15" s="29" t="s">
        <v>777</v>
      </c>
      <c r="D15" s="20" t="s">
        <v>778</v>
      </c>
      <c r="E15" s="29" t="s">
        <v>779</v>
      </c>
      <c r="F15" s="20" t="s">
        <v>780</v>
      </c>
      <c r="G15" s="20" t="s">
        <v>781</v>
      </c>
      <c r="H15" s="21" t="s">
        <v>782</v>
      </c>
      <c r="I15" s="46" t="s">
        <v>102</v>
      </c>
      <c r="J15" s="46" t="s">
        <v>112</v>
      </c>
    </row>
    <row r="16" spans="1:10" hidden="1" x14ac:dyDescent="0.2">
      <c r="A16" s="132"/>
      <c r="B16" s="133" t="s">
        <v>136</v>
      </c>
      <c r="C16" s="133" t="s">
        <v>137</v>
      </c>
      <c r="D16" s="43" t="s">
        <v>138</v>
      </c>
      <c r="E16" s="133" t="s">
        <v>139</v>
      </c>
      <c r="F16" s="43" t="s">
        <v>140</v>
      </c>
      <c r="G16" s="43" t="s">
        <v>141</v>
      </c>
      <c r="H16" s="44" t="s">
        <v>142</v>
      </c>
      <c r="I16" s="134" t="s">
        <v>67</v>
      </c>
      <c r="J16" s="134" t="s">
        <v>112</v>
      </c>
    </row>
    <row r="17" spans="1:10" ht="15" hidden="1" customHeight="1" x14ac:dyDescent="0.2">
      <c r="A17" s="107"/>
      <c r="B17" s="20" t="s">
        <v>157</v>
      </c>
      <c r="C17" s="20" t="s">
        <v>158</v>
      </c>
      <c r="D17" s="20" t="s">
        <v>159</v>
      </c>
      <c r="E17" s="20" t="s">
        <v>160</v>
      </c>
      <c r="F17" s="20" t="s">
        <v>161</v>
      </c>
      <c r="G17" s="20" t="s">
        <v>162</v>
      </c>
      <c r="H17" s="21">
        <v>4184358719</v>
      </c>
      <c r="I17" s="21" t="s">
        <v>33</v>
      </c>
      <c r="J17" s="21" t="s">
        <v>112</v>
      </c>
    </row>
    <row r="18" spans="1:10" ht="15.75" hidden="1" customHeight="1" x14ac:dyDescent="0.2">
      <c r="A18" s="124"/>
      <c r="B18" s="125" t="s">
        <v>145</v>
      </c>
      <c r="C18" s="125" t="s">
        <v>146</v>
      </c>
      <c r="D18" s="35" t="s">
        <v>96</v>
      </c>
      <c r="E18" s="126" t="s">
        <v>97</v>
      </c>
      <c r="F18" s="35" t="s">
        <v>147</v>
      </c>
      <c r="G18" s="35" t="s">
        <v>148</v>
      </c>
      <c r="H18" s="36" t="s">
        <v>149</v>
      </c>
      <c r="I18" s="127" t="s">
        <v>123</v>
      </c>
      <c r="J18" s="127" t="s">
        <v>201</v>
      </c>
    </row>
    <row r="19" spans="1:10" ht="15" hidden="1" customHeight="1" x14ac:dyDescent="0.2">
      <c r="A19" s="107"/>
      <c r="B19" s="20" t="s">
        <v>168</v>
      </c>
      <c r="C19" s="20" t="s">
        <v>169</v>
      </c>
      <c r="D19" s="20" t="s">
        <v>81</v>
      </c>
      <c r="E19" s="20" t="s">
        <v>82</v>
      </c>
      <c r="F19" s="29" t="s">
        <v>170</v>
      </c>
      <c r="G19" s="20" t="s">
        <v>84</v>
      </c>
      <c r="H19" s="21" t="s">
        <v>85</v>
      </c>
      <c r="I19" s="21" t="s">
        <v>33</v>
      </c>
      <c r="J19" s="21" t="s">
        <v>112</v>
      </c>
    </row>
    <row r="20" spans="1:10" ht="15" hidden="1" customHeight="1" x14ac:dyDescent="0.2">
      <c r="A20" s="111"/>
      <c r="B20" s="29" t="s">
        <v>150</v>
      </c>
      <c r="C20" s="29" t="s">
        <v>151</v>
      </c>
      <c r="D20" s="29" t="s">
        <v>152</v>
      </c>
      <c r="E20" s="29" t="s">
        <v>153</v>
      </c>
      <c r="F20" s="29" t="s">
        <v>154</v>
      </c>
      <c r="G20" s="29" t="s">
        <v>155</v>
      </c>
      <c r="H20" s="46" t="s">
        <v>156</v>
      </c>
      <c r="I20" s="46" t="s">
        <v>67</v>
      </c>
      <c r="J20" s="46" t="s">
        <v>112</v>
      </c>
    </row>
    <row r="21" spans="1:10" ht="30" hidden="1" customHeight="1" x14ac:dyDescent="0.2">
      <c r="A21" s="107"/>
      <c r="B21" s="20" t="s">
        <v>178</v>
      </c>
      <c r="C21" s="20" t="s">
        <v>179</v>
      </c>
      <c r="D21" s="20" t="s">
        <v>180</v>
      </c>
      <c r="E21" s="20" t="s">
        <v>42</v>
      </c>
      <c r="F21" s="20" t="s">
        <v>181</v>
      </c>
      <c r="G21" s="20" t="s">
        <v>182</v>
      </c>
      <c r="H21" s="30" t="s">
        <v>183</v>
      </c>
      <c r="I21" s="21" t="s">
        <v>33</v>
      </c>
      <c r="J21" s="21" t="s">
        <v>112</v>
      </c>
    </row>
    <row r="22" spans="1:10" ht="15" hidden="1" customHeight="1" x14ac:dyDescent="0.2">
      <c r="A22" s="111"/>
      <c r="B22" s="29" t="s">
        <v>209</v>
      </c>
      <c r="C22" s="29" t="s">
        <v>210</v>
      </c>
      <c r="D22" s="20" t="s">
        <v>211</v>
      </c>
      <c r="E22" s="29" t="s">
        <v>212</v>
      </c>
      <c r="F22" s="20" t="s">
        <v>213</v>
      </c>
      <c r="G22" s="20" t="s">
        <v>214</v>
      </c>
      <c r="H22" s="21" t="s">
        <v>215</v>
      </c>
      <c r="I22" s="46" t="s">
        <v>67</v>
      </c>
      <c r="J22" s="46" t="s">
        <v>112</v>
      </c>
    </row>
    <row r="23" spans="1:10" ht="30" hidden="1" customHeight="1" x14ac:dyDescent="0.2">
      <c r="A23" s="120"/>
      <c r="B23" s="121" t="s">
        <v>344</v>
      </c>
      <c r="C23" s="121" t="s">
        <v>345</v>
      </c>
      <c r="D23" s="20" t="s">
        <v>346</v>
      </c>
      <c r="E23" s="121" t="s">
        <v>347</v>
      </c>
      <c r="F23" s="20" t="s">
        <v>348</v>
      </c>
      <c r="G23" s="20" t="s">
        <v>349</v>
      </c>
      <c r="H23" s="21" t="s">
        <v>350</v>
      </c>
      <c r="I23" s="127" t="s">
        <v>123</v>
      </c>
      <c r="J23" s="122" t="s">
        <v>201</v>
      </c>
    </row>
    <row r="24" spans="1:10" ht="15" customHeight="1" x14ac:dyDescent="0.2">
      <c r="A24" s="111" t="s">
        <v>1133</v>
      </c>
      <c r="B24" s="29" t="s">
        <v>386</v>
      </c>
      <c r="C24" s="29" t="s">
        <v>387</v>
      </c>
      <c r="D24" s="29" t="s">
        <v>388</v>
      </c>
      <c r="E24" s="29" t="s">
        <v>205</v>
      </c>
      <c r="F24" s="29" t="s">
        <v>389</v>
      </c>
      <c r="G24" s="29" t="s">
        <v>390</v>
      </c>
      <c r="H24" s="54" t="s">
        <v>391</v>
      </c>
      <c r="I24" s="54" t="s">
        <v>206</v>
      </c>
      <c r="J24" s="46" t="s">
        <v>294</v>
      </c>
    </row>
    <row r="25" spans="1:10" ht="15" hidden="1" customHeight="1" x14ac:dyDescent="0.2">
      <c r="A25" s="111"/>
      <c r="B25" s="29" t="s">
        <v>194</v>
      </c>
      <c r="C25" s="29" t="s">
        <v>195</v>
      </c>
      <c r="D25" s="20" t="s">
        <v>196</v>
      </c>
      <c r="E25" s="29" t="s">
        <v>197</v>
      </c>
      <c r="F25" s="29" t="s">
        <v>198</v>
      </c>
      <c r="G25" s="20" t="s">
        <v>199</v>
      </c>
      <c r="H25" s="53" t="s">
        <v>200</v>
      </c>
      <c r="I25" s="46" t="s">
        <v>67</v>
      </c>
      <c r="J25" s="46" t="s">
        <v>201</v>
      </c>
    </row>
    <row r="26" spans="1:10" ht="15" hidden="1" customHeight="1" x14ac:dyDescent="0.2">
      <c r="A26" s="111"/>
      <c r="B26" s="29" t="s">
        <v>363</v>
      </c>
      <c r="C26" s="29" t="s">
        <v>364</v>
      </c>
      <c r="D26" s="20" t="s">
        <v>365</v>
      </c>
      <c r="E26" s="29" t="s">
        <v>366</v>
      </c>
      <c r="F26" s="20" t="s">
        <v>367</v>
      </c>
      <c r="G26" s="20" t="s">
        <v>368</v>
      </c>
      <c r="H26" s="21" t="s">
        <v>369</v>
      </c>
      <c r="I26" s="46" t="s">
        <v>67</v>
      </c>
      <c r="J26" s="46" t="s">
        <v>201</v>
      </c>
    </row>
    <row r="27" spans="1:10" ht="15" hidden="1" customHeight="1" x14ac:dyDescent="0.2">
      <c r="A27" s="120"/>
      <c r="B27" s="121" t="s">
        <v>225</v>
      </c>
      <c r="C27" s="121" t="s">
        <v>226</v>
      </c>
      <c r="D27" s="58" t="s">
        <v>227</v>
      </c>
      <c r="E27" s="121" t="s">
        <v>228</v>
      </c>
      <c r="F27" s="20" t="s">
        <v>229</v>
      </c>
      <c r="G27" s="20" t="s">
        <v>230</v>
      </c>
      <c r="H27" s="30" t="s">
        <v>231</v>
      </c>
      <c r="I27" s="122" t="s">
        <v>33</v>
      </c>
      <c r="J27" s="122" t="s">
        <v>201</v>
      </c>
    </row>
    <row r="28" spans="1:10" ht="15" hidden="1" customHeight="1" x14ac:dyDescent="0.2">
      <c r="A28" s="111"/>
      <c r="B28" s="29" t="s">
        <v>392</v>
      </c>
      <c r="C28" s="29" t="s">
        <v>393</v>
      </c>
      <c r="D28" s="29" t="s">
        <v>394</v>
      </c>
      <c r="E28" s="29" t="s">
        <v>234</v>
      </c>
      <c r="F28" s="29" t="s">
        <v>395</v>
      </c>
      <c r="G28" s="29" t="s">
        <v>396</v>
      </c>
      <c r="H28" s="54" t="s">
        <v>397</v>
      </c>
      <c r="I28" s="46" t="s">
        <v>67</v>
      </c>
      <c r="J28" s="46" t="s">
        <v>201</v>
      </c>
    </row>
    <row r="29" spans="1:10" ht="15" hidden="1" customHeight="1" x14ac:dyDescent="0.2">
      <c r="A29" s="120"/>
      <c r="B29" s="121" t="s">
        <v>651</v>
      </c>
      <c r="C29" s="121" t="s">
        <v>652</v>
      </c>
      <c r="D29" s="20" t="s">
        <v>81</v>
      </c>
      <c r="E29" s="121" t="s">
        <v>82</v>
      </c>
      <c r="F29" s="20" t="s">
        <v>653</v>
      </c>
      <c r="G29" s="20" t="s">
        <v>84</v>
      </c>
      <c r="H29" s="21" t="s">
        <v>85</v>
      </c>
      <c r="I29" s="127" t="s">
        <v>123</v>
      </c>
      <c r="J29" s="122" t="s">
        <v>201</v>
      </c>
    </row>
    <row r="30" spans="1:10" ht="15" hidden="1" customHeight="1" x14ac:dyDescent="0.2">
      <c r="A30" s="123"/>
      <c r="B30" s="121" t="s">
        <v>926</v>
      </c>
      <c r="C30" s="121" t="s">
        <v>927</v>
      </c>
      <c r="D30" s="20" t="s">
        <v>928</v>
      </c>
      <c r="E30" s="121" t="s">
        <v>90</v>
      </c>
      <c r="F30" s="20" t="s">
        <v>929</v>
      </c>
      <c r="G30" s="20" t="s">
        <v>930</v>
      </c>
      <c r="H30" s="30" t="s">
        <v>931</v>
      </c>
      <c r="I30" s="127" t="s">
        <v>123</v>
      </c>
      <c r="J30" s="122" t="s">
        <v>201</v>
      </c>
    </row>
    <row r="31" spans="1:10" ht="15" hidden="1" customHeight="1" x14ac:dyDescent="0.2">
      <c r="A31" s="120"/>
      <c r="B31" s="121" t="s">
        <v>979</v>
      </c>
      <c r="C31" s="121" t="s">
        <v>980</v>
      </c>
      <c r="D31" s="20" t="s">
        <v>981</v>
      </c>
      <c r="E31" s="121" t="s">
        <v>982</v>
      </c>
      <c r="F31" s="20" t="s">
        <v>983</v>
      </c>
      <c r="G31" s="20" t="s">
        <v>984</v>
      </c>
      <c r="H31" s="21" t="s">
        <v>985</v>
      </c>
      <c r="I31" s="127" t="s">
        <v>123</v>
      </c>
      <c r="J31" s="122" t="s">
        <v>201</v>
      </c>
    </row>
    <row r="32" spans="1:10" s="39" customFormat="1" ht="15.75" hidden="1" customHeight="1" x14ac:dyDescent="0.2">
      <c r="A32" s="123"/>
      <c r="B32" s="121" t="s">
        <v>826</v>
      </c>
      <c r="C32" s="121" t="s">
        <v>827</v>
      </c>
      <c r="D32" s="20" t="s">
        <v>828</v>
      </c>
      <c r="E32" s="121" t="s">
        <v>446</v>
      </c>
      <c r="F32" s="29" t="s">
        <v>829</v>
      </c>
      <c r="G32" s="29" t="s">
        <v>830</v>
      </c>
      <c r="H32" s="46" t="s">
        <v>831</v>
      </c>
      <c r="I32" s="122" t="s">
        <v>123</v>
      </c>
      <c r="J32" s="122" t="s">
        <v>201</v>
      </c>
    </row>
    <row r="33" spans="1:10" s="39" customFormat="1" ht="30" hidden="1" customHeight="1" x14ac:dyDescent="0.2">
      <c r="A33" s="111"/>
      <c r="B33" s="29" t="s">
        <v>619</v>
      </c>
      <c r="C33" s="29" t="s">
        <v>620</v>
      </c>
      <c r="D33" s="20" t="s">
        <v>173</v>
      </c>
      <c r="E33" s="29" t="s">
        <v>174</v>
      </c>
      <c r="F33" s="20" t="s">
        <v>621</v>
      </c>
      <c r="G33" s="20" t="s">
        <v>622</v>
      </c>
      <c r="H33" s="21" t="s">
        <v>623</v>
      </c>
      <c r="I33" s="46" t="s">
        <v>67</v>
      </c>
      <c r="J33" s="46" t="s">
        <v>201</v>
      </c>
    </row>
    <row r="34" spans="1:10" s="39" customFormat="1" ht="15" hidden="1" customHeight="1" x14ac:dyDescent="0.2">
      <c r="A34" s="111"/>
      <c r="B34" s="29" t="s">
        <v>316</v>
      </c>
      <c r="C34" s="29" t="s">
        <v>804</v>
      </c>
      <c r="D34" s="20" t="s">
        <v>805</v>
      </c>
      <c r="E34" s="29" t="s">
        <v>806</v>
      </c>
      <c r="F34" s="20" t="s">
        <v>807</v>
      </c>
      <c r="G34" s="20" t="s">
        <v>808</v>
      </c>
      <c r="H34" s="21" t="s">
        <v>809</v>
      </c>
      <c r="I34" s="21" t="s">
        <v>123</v>
      </c>
      <c r="J34" s="46" t="s">
        <v>223</v>
      </c>
    </row>
    <row r="35" spans="1:10" s="39" customFormat="1" ht="15.75" hidden="1" customHeight="1" x14ac:dyDescent="0.2">
      <c r="A35" s="111"/>
      <c r="B35" s="29" t="s">
        <v>217</v>
      </c>
      <c r="C35" s="29" t="s">
        <v>218</v>
      </c>
      <c r="D35" s="20" t="s">
        <v>219</v>
      </c>
      <c r="E35" s="29" t="s">
        <v>212</v>
      </c>
      <c r="F35" s="20" t="s">
        <v>220</v>
      </c>
      <c r="G35" s="20" t="s">
        <v>221</v>
      </c>
      <c r="H35" s="57" t="s">
        <v>222</v>
      </c>
      <c r="I35" s="46" t="s">
        <v>67</v>
      </c>
      <c r="J35" s="46" t="s">
        <v>223</v>
      </c>
    </row>
    <row r="36" spans="1:10" s="39" customFormat="1" ht="15.75" hidden="1" customHeight="1" x14ac:dyDescent="0.2">
      <c r="A36" s="111"/>
      <c r="B36" s="29" t="s">
        <v>426</v>
      </c>
      <c r="C36" s="29" t="s">
        <v>427</v>
      </c>
      <c r="D36" s="29" t="s">
        <v>428</v>
      </c>
      <c r="E36" s="29" t="s">
        <v>153</v>
      </c>
      <c r="F36" s="29" t="s">
        <v>429</v>
      </c>
      <c r="G36" s="29" t="s">
        <v>430</v>
      </c>
      <c r="H36" s="46" t="s">
        <v>431</v>
      </c>
      <c r="I36" s="46" t="s">
        <v>102</v>
      </c>
      <c r="J36" s="46" t="s">
        <v>223</v>
      </c>
    </row>
    <row r="37" spans="1:10" s="39" customFormat="1" ht="30" hidden="1" customHeight="1" x14ac:dyDescent="0.2">
      <c r="A37" s="120"/>
      <c r="B37" s="121" t="s">
        <v>295</v>
      </c>
      <c r="C37" s="121" t="s">
        <v>296</v>
      </c>
      <c r="D37" s="20" t="s">
        <v>297</v>
      </c>
      <c r="E37" s="121" t="s">
        <v>42</v>
      </c>
      <c r="F37" s="20" t="s">
        <v>298</v>
      </c>
      <c r="G37" s="20" t="s">
        <v>299</v>
      </c>
      <c r="H37" s="30" t="s">
        <v>300</v>
      </c>
      <c r="I37" s="122" t="s">
        <v>33</v>
      </c>
      <c r="J37" s="122" t="s">
        <v>201</v>
      </c>
    </row>
    <row r="38" spans="1:10" s="39" customFormat="1" ht="15" hidden="1" customHeight="1" x14ac:dyDescent="0.2">
      <c r="A38" s="120"/>
      <c r="B38" s="121" t="s">
        <v>302</v>
      </c>
      <c r="C38" s="121" t="s">
        <v>303</v>
      </c>
      <c r="D38" s="29" t="s">
        <v>304</v>
      </c>
      <c r="E38" s="121" t="s">
        <v>153</v>
      </c>
      <c r="F38" s="29" t="s">
        <v>305</v>
      </c>
      <c r="G38" s="29" t="s">
        <v>306</v>
      </c>
      <c r="H38" s="46" t="s">
        <v>307</v>
      </c>
      <c r="I38" s="122" t="s">
        <v>33</v>
      </c>
      <c r="J38" s="122" t="s">
        <v>201</v>
      </c>
    </row>
    <row r="39" spans="1:10" s="39" customFormat="1" ht="15.75" hidden="1" customHeight="1" x14ac:dyDescent="0.2">
      <c r="A39" s="124"/>
      <c r="B39" s="125" t="s">
        <v>308</v>
      </c>
      <c r="C39" s="125" t="s">
        <v>309</v>
      </c>
      <c r="D39" s="35" t="s">
        <v>96</v>
      </c>
      <c r="E39" s="126" t="s">
        <v>97</v>
      </c>
      <c r="F39" s="35" t="s">
        <v>310</v>
      </c>
      <c r="G39" s="35" t="s">
        <v>311</v>
      </c>
      <c r="H39" s="36" t="s">
        <v>312</v>
      </c>
      <c r="I39" s="127" t="s">
        <v>33</v>
      </c>
      <c r="J39" s="127" t="s">
        <v>201</v>
      </c>
    </row>
    <row r="40" spans="1:10" s="39" customFormat="1" ht="15.75" hidden="1" customHeight="1" x14ac:dyDescent="0.2">
      <c r="A40" s="111"/>
      <c r="B40" s="29" t="s">
        <v>862</v>
      </c>
      <c r="C40" s="29" t="s">
        <v>863</v>
      </c>
      <c r="D40" s="20" t="s">
        <v>864</v>
      </c>
      <c r="E40" s="29" t="s">
        <v>63</v>
      </c>
      <c r="F40" s="20" t="s">
        <v>865</v>
      </c>
      <c r="G40" s="20" t="s">
        <v>866</v>
      </c>
      <c r="H40" s="21" t="s">
        <v>867</v>
      </c>
      <c r="I40" s="46" t="s">
        <v>102</v>
      </c>
      <c r="J40" s="46" t="s">
        <v>223</v>
      </c>
    </row>
    <row r="41" spans="1:10" s="39" customFormat="1" ht="15" hidden="1" customHeight="1" x14ac:dyDescent="0.2">
      <c r="A41" s="120"/>
      <c r="B41" s="121" t="s">
        <v>316</v>
      </c>
      <c r="C41" s="121" t="s">
        <v>317</v>
      </c>
      <c r="D41" s="20" t="s">
        <v>318</v>
      </c>
      <c r="E41" s="121" t="s">
        <v>30</v>
      </c>
      <c r="F41" s="20" t="s">
        <v>319</v>
      </c>
      <c r="G41" s="20" t="s">
        <v>320</v>
      </c>
      <c r="H41" s="21" t="s">
        <v>321</v>
      </c>
      <c r="I41" s="122" t="s">
        <v>33</v>
      </c>
      <c r="J41" s="122" t="s">
        <v>201</v>
      </c>
    </row>
    <row r="42" spans="1:10" s="39" customFormat="1" ht="15.75" hidden="1" customHeight="1" x14ac:dyDescent="0.2">
      <c r="A42" s="111"/>
      <c r="B42" s="29" t="s">
        <v>846</v>
      </c>
      <c r="C42" s="29" t="s">
        <v>847</v>
      </c>
      <c r="D42" s="20" t="s">
        <v>81</v>
      </c>
      <c r="E42" s="29" t="s">
        <v>82</v>
      </c>
      <c r="F42" s="92" t="s">
        <v>848</v>
      </c>
      <c r="G42" s="20" t="s">
        <v>84</v>
      </c>
      <c r="H42" s="21" t="s">
        <v>85</v>
      </c>
      <c r="I42" s="21" t="s">
        <v>123</v>
      </c>
      <c r="J42" s="46" t="s">
        <v>223</v>
      </c>
    </row>
    <row r="43" spans="1:10" s="39" customFormat="1" ht="15" hidden="1" customHeight="1" x14ac:dyDescent="0.2">
      <c r="A43" s="109"/>
      <c r="B43" s="34" t="s">
        <v>875</v>
      </c>
      <c r="C43" s="34" t="s">
        <v>876</v>
      </c>
      <c r="D43" s="35" t="s">
        <v>96</v>
      </c>
      <c r="E43" s="35" t="s">
        <v>97</v>
      </c>
      <c r="F43" s="35" t="s">
        <v>877</v>
      </c>
      <c r="G43" s="35" t="s">
        <v>878</v>
      </c>
      <c r="H43" s="36" t="s">
        <v>879</v>
      </c>
      <c r="I43" s="36" t="s">
        <v>102</v>
      </c>
      <c r="J43" s="36" t="s">
        <v>223</v>
      </c>
    </row>
    <row r="44" spans="1:10" s="39" customFormat="1" ht="15" hidden="1" customHeight="1" x14ac:dyDescent="0.2">
      <c r="A44" s="111"/>
      <c r="B44" s="29" t="s">
        <v>892</v>
      </c>
      <c r="C44" s="29" t="s">
        <v>893</v>
      </c>
      <c r="D44" s="20" t="s">
        <v>684</v>
      </c>
      <c r="E44" s="29" t="s">
        <v>63</v>
      </c>
      <c r="F44" s="20" t="s">
        <v>894</v>
      </c>
      <c r="G44" s="20" t="s">
        <v>895</v>
      </c>
      <c r="H44" s="21" t="s">
        <v>896</v>
      </c>
      <c r="I44" s="21" t="s">
        <v>123</v>
      </c>
      <c r="J44" s="46" t="s">
        <v>223</v>
      </c>
    </row>
    <row r="45" spans="1:10" s="39" customFormat="1" ht="15" hidden="1" customHeight="1" x14ac:dyDescent="0.2">
      <c r="A45" s="109"/>
      <c r="B45" s="34" t="s">
        <v>1028</v>
      </c>
      <c r="C45" s="34" t="s">
        <v>1029</v>
      </c>
      <c r="D45" s="35" t="s">
        <v>96</v>
      </c>
      <c r="E45" s="35" t="s">
        <v>97</v>
      </c>
      <c r="F45" s="35" t="s">
        <v>1030</v>
      </c>
      <c r="G45" s="35" t="s">
        <v>1031</v>
      </c>
      <c r="H45" s="36" t="s">
        <v>1032</v>
      </c>
      <c r="I45" s="36" t="s">
        <v>123</v>
      </c>
      <c r="J45" s="36" t="s">
        <v>223</v>
      </c>
    </row>
    <row r="46" spans="1:10" s="39" customFormat="1" ht="15.75" customHeight="1" x14ac:dyDescent="0.2">
      <c r="A46" s="111" t="s">
        <v>1134</v>
      </c>
      <c r="B46" s="29" t="s">
        <v>412</v>
      </c>
      <c r="C46" s="29" t="s">
        <v>413</v>
      </c>
      <c r="D46" s="29" t="s">
        <v>414</v>
      </c>
      <c r="E46" s="29" t="s">
        <v>205</v>
      </c>
      <c r="F46" s="29" t="s">
        <v>415</v>
      </c>
      <c r="G46" s="29" t="s">
        <v>416</v>
      </c>
      <c r="H46" s="54" t="s">
        <v>417</v>
      </c>
      <c r="I46" s="46" t="s">
        <v>206</v>
      </c>
      <c r="J46" s="46" t="s">
        <v>294</v>
      </c>
    </row>
    <row r="47" spans="1:10" s="39" customFormat="1" ht="15" hidden="1" customHeight="1" x14ac:dyDescent="0.2">
      <c r="A47" s="148"/>
      <c r="B47" s="122" t="s">
        <v>241</v>
      </c>
      <c r="C47" s="122" t="s">
        <v>242</v>
      </c>
      <c r="D47" s="21" t="s">
        <v>243</v>
      </c>
      <c r="E47" s="122" t="s">
        <v>97</v>
      </c>
      <c r="F47" s="21" t="s">
        <v>244</v>
      </c>
      <c r="G47" s="21" t="s">
        <v>245</v>
      </c>
      <c r="H47" s="21" t="s">
        <v>246</v>
      </c>
      <c r="I47" s="122" t="s">
        <v>123</v>
      </c>
      <c r="J47" s="122" t="s">
        <v>247</v>
      </c>
    </row>
    <row r="48" spans="1:10" s="39" customFormat="1" hidden="1" x14ac:dyDescent="0.2">
      <c r="A48" s="120"/>
      <c r="B48" s="121" t="s">
        <v>279</v>
      </c>
      <c r="C48" s="121" t="s">
        <v>280</v>
      </c>
      <c r="D48" s="20" t="s">
        <v>281</v>
      </c>
      <c r="E48" s="121" t="s">
        <v>131</v>
      </c>
      <c r="F48" s="20" t="s">
        <v>282</v>
      </c>
      <c r="G48" s="20" t="s">
        <v>283</v>
      </c>
      <c r="H48" s="21"/>
      <c r="I48" s="122" t="s">
        <v>123</v>
      </c>
      <c r="J48" s="122" t="s">
        <v>247</v>
      </c>
    </row>
    <row r="49" spans="1:10" s="39" customFormat="1" ht="15" hidden="1" customHeight="1" x14ac:dyDescent="0.2">
      <c r="A49" s="120"/>
      <c r="B49" s="121" t="s">
        <v>933</v>
      </c>
      <c r="C49" s="121" t="s">
        <v>484</v>
      </c>
      <c r="D49" s="20" t="s">
        <v>934</v>
      </c>
      <c r="E49" s="121" t="s">
        <v>108</v>
      </c>
      <c r="F49" s="20" t="s">
        <v>939</v>
      </c>
      <c r="G49" s="20" t="s">
        <v>936</v>
      </c>
      <c r="H49" s="21" t="s">
        <v>937</v>
      </c>
      <c r="I49" s="122" t="s">
        <v>123</v>
      </c>
      <c r="J49" s="122" t="s">
        <v>247</v>
      </c>
    </row>
    <row r="50" spans="1:10" s="39" customFormat="1" ht="15.75" hidden="1" customHeight="1" x14ac:dyDescent="0.2">
      <c r="A50" s="120"/>
      <c r="B50" s="121" t="s">
        <v>959</v>
      </c>
      <c r="C50" s="121" t="s">
        <v>966</v>
      </c>
      <c r="D50" s="51" t="s">
        <v>967</v>
      </c>
      <c r="E50" s="121" t="s">
        <v>212</v>
      </c>
      <c r="F50" s="29" t="s">
        <v>968</v>
      </c>
      <c r="G50" s="20" t="s">
        <v>963</v>
      </c>
      <c r="H50" s="21" t="s">
        <v>964</v>
      </c>
      <c r="I50" s="122" t="s">
        <v>123</v>
      </c>
      <c r="J50" s="122" t="s">
        <v>247</v>
      </c>
    </row>
    <row r="51" spans="1:10" s="39" customFormat="1" ht="15.75" hidden="1" customHeight="1" x14ac:dyDescent="0.2">
      <c r="A51" s="111"/>
      <c r="B51" s="29" t="s">
        <v>355</v>
      </c>
      <c r="C51" s="29" t="s">
        <v>356</v>
      </c>
      <c r="D51" s="20" t="s">
        <v>357</v>
      </c>
      <c r="E51" s="29" t="s">
        <v>358</v>
      </c>
      <c r="F51" s="20" t="s">
        <v>359</v>
      </c>
      <c r="G51" s="20" t="s">
        <v>360</v>
      </c>
      <c r="H51" s="30" t="s">
        <v>361</v>
      </c>
      <c r="I51" s="46" t="s">
        <v>102</v>
      </c>
      <c r="J51" s="46" t="s">
        <v>247</v>
      </c>
    </row>
    <row r="52" spans="1:10" s="39" customFormat="1" ht="15" hidden="1" customHeight="1" x14ac:dyDescent="0.2">
      <c r="A52" s="111"/>
      <c r="B52" s="29" t="s">
        <v>832</v>
      </c>
      <c r="C52" s="29" t="s">
        <v>833</v>
      </c>
      <c r="D52" s="29" t="s">
        <v>834</v>
      </c>
      <c r="E52" s="29" t="s">
        <v>835</v>
      </c>
      <c r="F52" s="29" t="s">
        <v>836</v>
      </c>
      <c r="G52" s="29" t="s">
        <v>837</v>
      </c>
      <c r="H52" s="46" t="s">
        <v>837</v>
      </c>
      <c r="I52" s="46" t="s">
        <v>67</v>
      </c>
      <c r="J52" s="46" t="s">
        <v>247</v>
      </c>
    </row>
    <row r="53" spans="1:10" s="39" customFormat="1" ht="15.75" hidden="1" customHeight="1" x14ac:dyDescent="0.2">
      <c r="A53" s="111"/>
      <c r="B53" s="29" t="s">
        <v>569</v>
      </c>
      <c r="C53" s="29" t="s">
        <v>570</v>
      </c>
      <c r="D53" s="20" t="s">
        <v>571</v>
      </c>
      <c r="E53" s="29" t="s">
        <v>572</v>
      </c>
      <c r="F53" s="20" t="s">
        <v>573</v>
      </c>
      <c r="G53" s="20" t="s">
        <v>574</v>
      </c>
      <c r="H53" s="21">
        <v>4189989374</v>
      </c>
      <c r="I53" s="46" t="s">
        <v>102</v>
      </c>
      <c r="J53" s="46" t="s">
        <v>247</v>
      </c>
    </row>
    <row r="54" spans="1:10" s="39" customFormat="1" ht="15.75" hidden="1" customHeight="1" x14ac:dyDescent="0.2">
      <c r="A54" s="111"/>
      <c r="B54" s="29" t="s">
        <v>1130</v>
      </c>
      <c r="C54" s="29" t="s">
        <v>457</v>
      </c>
      <c r="D54" s="29"/>
      <c r="E54" s="29" t="s">
        <v>97</v>
      </c>
      <c r="F54" s="29"/>
      <c r="G54" s="29"/>
      <c r="H54" s="54"/>
      <c r="I54" s="46" t="s">
        <v>67</v>
      </c>
      <c r="J54" s="46" t="s">
        <v>489</v>
      </c>
    </row>
    <row r="55" spans="1:10" s="39" customFormat="1" ht="15" hidden="1" customHeight="1" x14ac:dyDescent="0.2">
      <c r="A55" s="111"/>
      <c r="B55" s="29" t="s">
        <v>716</v>
      </c>
      <c r="C55" s="29" t="s">
        <v>296</v>
      </c>
      <c r="D55" s="20" t="s">
        <v>717</v>
      </c>
      <c r="E55" s="29" t="s">
        <v>63</v>
      </c>
      <c r="F55" s="20" t="s">
        <v>718</v>
      </c>
      <c r="G55" s="20" t="s">
        <v>719</v>
      </c>
      <c r="H55" s="21" t="s">
        <v>720</v>
      </c>
      <c r="I55" s="46" t="s">
        <v>102</v>
      </c>
      <c r="J55" s="46" t="s">
        <v>247</v>
      </c>
    </row>
    <row r="56" spans="1:10" s="39" customFormat="1" ht="15.75" customHeight="1" x14ac:dyDescent="0.2">
      <c r="A56" s="107" t="s">
        <v>1132</v>
      </c>
      <c r="B56" s="20" t="s">
        <v>688</v>
      </c>
      <c r="C56" s="20" t="s">
        <v>689</v>
      </c>
      <c r="D56" s="20" t="s">
        <v>690</v>
      </c>
      <c r="E56" s="20" t="s">
        <v>446</v>
      </c>
      <c r="F56" s="87"/>
      <c r="G56" s="87"/>
      <c r="H56" s="59"/>
      <c r="I56" s="21" t="s">
        <v>206</v>
      </c>
      <c r="J56" s="21" t="s">
        <v>294</v>
      </c>
    </row>
    <row r="57" spans="1:10" s="39" customFormat="1" ht="15" hidden="1" customHeight="1" x14ac:dyDescent="0.2">
      <c r="A57" s="107"/>
      <c r="B57" s="20" t="s">
        <v>418</v>
      </c>
      <c r="C57" s="20" t="s">
        <v>419</v>
      </c>
      <c r="D57" s="20" t="s">
        <v>420</v>
      </c>
      <c r="E57" s="20" t="s">
        <v>421</v>
      </c>
      <c r="F57" s="20" t="s">
        <v>422</v>
      </c>
      <c r="G57" s="20" t="s">
        <v>423</v>
      </c>
      <c r="H57" s="21" t="s">
        <v>424</v>
      </c>
      <c r="I57" s="21" t="s">
        <v>33</v>
      </c>
      <c r="J57" s="21" t="s">
        <v>223</v>
      </c>
    </row>
    <row r="58" spans="1:10" s="39" customFormat="1" ht="15" hidden="1" customHeight="1" x14ac:dyDescent="0.2">
      <c r="A58" s="111"/>
      <c r="B58" s="29" t="s">
        <v>1123</v>
      </c>
      <c r="C58" s="29" t="s">
        <v>1124</v>
      </c>
      <c r="D58" s="20" t="s">
        <v>1125</v>
      </c>
      <c r="E58" s="29" t="s">
        <v>131</v>
      </c>
      <c r="F58" s="20" t="s">
        <v>1126</v>
      </c>
      <c r="G58" s="20" t="s">
        <v>1127</v>
      </c>
      <c r="H58" s="21" t="s">
        <v>1128</v>
      </c>
      <c r="I58" s="46" t="s">
        <v>67</v>
      </c>
      <c r="J58" s="46" t="s">
        <v>489</v>
      </c>
    </row>
    <row r="59" spans="1:10" s="39" customFormat="1" ht="15.75" hidden="1" customHeight="1" x14ac:dyDescent="0.2">
      <c r="A59" s="109"/>
      <c r="B59" s="34" t="s">
        <v>558</v>
      </c>
      <c r="C59" s="34" t="s">
        <v>559</v>
      </c>
      <c r="D59" s="35" t="s">
        <v>96</v>
      </c>
      <c r="E59" s="35" t="s">
        <v>97</v>
      </c>
      <c r="F59" s="35" t="s">
        <v>560</v>
      </c>
      <c r="G59" s="35" t="s">
        <v>561</v>
      </c>
      <c r="H59" s="36" t="s">
        <v>562</v>
      </c>
      <c r="I59" s="36" t="s">
        <v>67</v>
      </c>
      <c r="J59" s="36" t="s">
        <v>552</v>
      </c>
    </row>
    <row r="60" spans="1:10" s="39" customFormat="1" ht="15.75" customHeight="1" x14ac:dyDescent="0.2">
      <c r="A60" s="120" t="s">
        <v>1135</v>
      </c>
      <c r="B60" s="121" t="s">
        <v>586</v>
      </c>
      <c r="C60" s="121" t="s">
        <v>975</v>
      </c>
      <c r="D60" s="20" t="s">
        <v>346</v>
      </c>
      <c r="E60" s="121" t="s">
        <v>347</v>
      </c>
      <c r="F60" s="20" t="s">
        <v>976</v>
      </c>
      <c r="G60" s="20" t="s">
        <v>589</v>
      </c>
      <c r="H60" s="21" t="s">
        <v>977</v>
      </c>
      <c r="I60" s="122" t="s">
        <v>206</v>
      </c>
      <c r="J60" s="122" t="s">
        <v>135</v>
      </c>
    </row>
    <row r="61" spans="1:10" s="39" customFormat="1" ht="15" hidden="1" customHeight="1" x14ac:dyDescent="0.2">
      <c r="A61" s="107"/>
      <c r="B61" s="20" t="s">
        <v>443</v>
      </c>
      <c r="C61" s="20" t="s">
        <v>444</v>
      </c>
      <c r="D61" s="20" t="s">
        <v>445</v>
      </c>
      <c r="E61" s="20" t="s">
        <v>446</v>
      </c>
      <c r="F61" s="29" t="s">
        <v>447</v>
      </c>
      <c r="G61" s="29" t="s">
        <v>448</v>
      </c>
      <c r="H61" s="46" t="s">
        <v>449</v>
      </c>
      <c r="I61" s="21" t="s">
        <v>33</v>
      </c>
      <c r="J61" s="21" t="s">
        <v>223</v>
      </c>
    </row>
    <row r="62" spans="1:10" s="39" customFormat="1" ht="15" hidden="1" customHeight="1" x14ac:dyDescent="0.2">
      <c r="A62" s="107"/>
      <c r="B62" s="20" t="s">
        <v>450</v>
      </c>
      <c r="C62" s="20" t="s">
        <v>451</v>
      </c>
      <c r="D62" s="20" t="s">
        <v>452</v>
      </c>
      <c r="E62" s="20" t="s">
        <v>54</v>
      </c>
      <c r="F62" s="20" t="s">
        <v>453</v>
      </c>
      <c r="G62" s="20" t="s">
        <v>454</v>
      </c>
      <c r="H62" s="21" t="s">
        <v>455</v>
      </c>
      <c r="I62" s="21" t="s">
        <v>33</v>
      </c>
      <c r="J62" s="21" t="s">
        <v>223</v>
      </c>
    </row>
    <row r="63" spans="1:10" s="39" customFormat="1" ht="15" hidden="1" customHeight="1" x14ac:dyDescent="0.2">
      <c r="A63" s="107"/>
      <c r="B63" s="20" t="s">
        <v>456</v>
      </c>
      <c r="C63" s="20" t="s">
        <v>457</v>
      </c>
      <c r="D63" s="20" t="s">
        <v>458</v>
      </c>
      <c r="E63" s="20" t="s">
        <v>366</v>
      </c>
      <c r="F63" s="20" t="s">
        <v>459</v>
      </c>
      <c r="G63" s="20" t="s">
        <v>460</v>
      </c>
      <c r="H63" s="21" t="s">
        <v>461</v>
      </c>
      <c r="I63" s="21" t="s">
        <v>33</v>
      </c>
      <c r="J63" s="21" t="s">
        <v>223</v>
      </c>
    </row>
    <row r="64" spans="1:10" s="39" customFormat="1" ht="15" hidden="1" customHeight="1" x14ac:dyDescent="0.2">
      <c r="A64" s="120"/>
      <c r="B64" s="121" t="s">
        <v>462</v>
      </c>
      <c r="C64" s="121" t="s">
        <v>463</v>
      </c>
      <c r="D64" s="20" t="s">
        <v>464</v>
      </c>
      <c r="E64" s="121" t="s">
        <v>465</v>
      </c>
      <c r="F64" s="20" t="s">
        <v>466</v>
      </c>
      <c r="G64" s="20" t="s">
        <v>467</v>
      </c>
      <c r="H64" s="21" t="s">
        <v>468</v>
      </c>
      <c r="I64" s="122" t="s">
        <v>33</v>
      </c>
      <c r="J64" s="122" t="s">
        <v>247</v>
      </c>
    </row>
    <row r="65" spans="1:10" s="39" customFormat="1" ht="15.75" hidden="1" customHeight="1" x14ac:dyDescent="0.2">
      <c r="A65" s="109"/>
      <c r="B65" s="34" t="s">
        <v>322</v>
      </c>
      <c r="C65" s="34" t="s">
        <v>323</v>
      </c>
      <c r="D65" s="48" t="s">
        <v>96</v>
      </c>
      <c r="E65" s="48" t="s">
        <v>97</v>
      </c>
      <c r="F65" s="35" t="s">
        <v>324</v>
      </c>
      <c r="G65" s="35" t="s">
        <v>325</v>
      </c>
      <c r="H65" s="36" t="s">
        <v>326</v>
      </c>
      <c r="I65" s="36" t="s">
        <v>123</v>
      </c>
      <c r="J65" s="36" t="s">
        <v>327</v>
      </c>
    </row>
    <row r="66" spans="1:10" s="39" customFormat="1" ht="15" hidden="1" customHeight="1" x14ac:dyDescent="0.2">
      <c r="A66" s="107"/>
      <c r="B66" s="20" t="s">
        <v>959</v>
      </c>
      <c r="C66" s="20" t="s">
        <v>960</v>
      </c>
      <c r="D66" s="20" t="s">
        <v>961</v>
      </c>
      <c r="E66" s="20" t="s">
        <v>212</v>
      </c>
      <c r="F66" s="29" t="s">
        <v>962</v>
      </c>
      <c r="G66" s="29" t="s">
        <v>963</v>
      </c>
      <c r="H66" s="21" t="s">
        <v>964</v>
      </c>
      <c r="I66" s="21" t="s">
        <v>123</v>
      </c>
      <c r="J66" s="21" t="s">
        <v>327</v>
      </c>
    </row>
    <row r="67" spans="1:10" s="39" customFormat="1" ht="15" hidden="1" customHeight="1" x14ac:dyDescent="0.2">
      <c r="A67" s="107"/>
      <c r="B67" s="20" t="s">
        <v>483</v>
      </c>
      <c r="C67" s="20" t="s">
        <v>484</v>
      </c>
      <c r="D67" s="20" t="s">
        <v>485</v>
      </c>
      <c r="E67" s="20" t="s">
        <v>358</v>
      </c>
      <c r="F67" s="20" t="s">
        <v>486</v>
      </c>
      <c r="G67" s="20" t="s">
        <v>487</v>
      </c>
      <c r="H67" s="30" t="s">
        <v>488</v>
      </c>
      <c r="I67" s="21" t="s">
        <v>33</v>
      </c>
      <c r="J67" s="21" t="s">
        <v>489</v>
      </c>
    </row>
    <row r="68" spans="1:10" s="39" customFormat="1" ht="15" hidden="1" customHeight="1" x14ac:dyDescent="0.2">
      <c r="A68" s="111"/>
      <c r="B68" s="29" t="s">
        <v>492</v>
      </c>
      <c r="C68" s="29" t="s">
        <v>493</v>
      </c>
      <c r="D68" s="29" t="s">
        <v>494</v>
      </c>
      <c r="E68" s="29" t="s">
        <v>153</v>
      </c>
      <c r="F68" s="29" t="s">
        <v>495</v>
      </c>
      <c r="G68" s="29" t="s">
        <v>496</v>
      </c>
      <c r="H68" s="46" t="s">
        <v>497</v>
      </c>
      <c r="I68" s="46" t="s">
        <v>33</v>
      </c>
      <c r="J68" s="46" t="s">
        <v>489</v>
      </c>
    </row>
    <row r="69" spans="1:10" s="39" customFormat="1" ht="15.75" hidden="1" customHeight="1" x14ac:dyDescent="0.2">
      <c r="A69" s="132"/>
      <c r="B69" s="133" t="s">
        <v>499</v>
      </c>
      <c r="C69" s="133" t="s">
        <v>500</v>
      </c>
      <c r="D69" s="43" t="s">
        <v>501</v>
      </c>
      <c r="E69" s="133" t="s">
        <v>502</v>
      </c>
      <c r="F69" s="43" t="s">
        <v>503</v>
      </c>
      <c r="G69" s="43" t="s">
        <v>504</v>
      </c>
      <c r="H69" s="44" t="s">
        <v>505</v>
      </c>
      <c r="I69" s="134" t="s">
        <v>67</v>
      </c>
      <c r="J69" s="134" t="s">
        <v>376</v>
      </c>
    </row>
    <row r="70" spans="1:10" s="39" customFormat="1" ht="15" hidden="1" customHeight="1" x14ac:dyDescent="0.2">
      <c r="A70" s="107"/>
      <c r="B70" s="20" t="s">
        <v>507</v>
      </c>
      <c r="C70" s="20" t="s">
        <v>508</v>
      </c>
      <c r="D70" s="20" t="s">
        <v>509</v>
      </c>
      <c r="E70" s="20" t="s">
        <v>358</v>
      </c>
      <c r="F70" s="20" t="s">
        <v>510</v>
      </c>
      <c r="G70" s="20" t="s">
        <v>511</v>
      </c>
      <c r="H70" s="30" t="s">
        <v>512</v>
      </c>
      <c r="I70" s="21" t="s">
        <v>33</v>
      </c>
      <c r="J70" s="21" t="s">
        <v>489</v>
      </c>
    </row>
    <row r="71" spans="1:10" s="39" customFormat="1" ht="15" hidden="1" customHeight="1" x14ac:dyDescent="0.2">
      <c r="A71" s="120"/>
      <c r="B71" s="121" t="s">
        <v>513</v>
      </c>
      <c r="C71" s="121" t="s">
        <v>514</v>
      </c>
      <c r="D71" s="20" t="s">
        <v>515</v>
      </c>
      <c r="E71" s="121" t="s">
        <v>366</v>
      </c>
      <c r="F71" s="20" t="s">
        <v>516</v>
      </c>
      <c r="G71" s="20" t="s">
        <v>517</v>
      </c>
      <c r="H71" s="21" t="s">
        <v>518</v>
      </c>
      <c r="I71" s="122" t="s">
        <v>33</v>
      </c>
      <c r="J71" s="122" t="s">
        <v>519</v>
      </c>
    </row>
    <row r="72" spans="1:10" s="39" customFormat="1" ht="15.75" hidden="1" customHeight="1" x14ac:dyDescent="0.2">
      <c r="A72" s="111"/>
      <c r="B72" s="29" t="s">
        <v>1056</v>
      </c>
      <c r="C72" s="29" t="s">
        <v>1057</v>
      </c>
      <c r="D72" s="20" t="s">
        <v>81</v>
      </c>
      <c r="E72" s="29" t="s">
        <v>82</v>
      </c>
      <c r="F72" s="29" t="s">
        <v>1058</v>
      </c>
      <c r="G72" s="20" t="s">
        <v>84</v>
      </c>
      <c r="H72" s="21" t="s">
        <v>85</v>
      </c>
      <c r="I72" s="46" t="s">
        <v>102</v>
      </c>
      <c r="J72" s="46" t="s">
        <v>327</v>
      </c>
    </row>
    <row r="73" spans="1:10" ht="30" hidden="1" customHeight="1" x14ac:dyDescent="0.2">
      <c r="A73" s="120"/>
      <c r="B73" s="121" t="s">
        <v>291</v>
      </c>
      <c r="C73" s="121" t="s">
        <v>292</v>
      </c>
      <c r="D73" s="20" t="s">
        <v>81</v>
      </c>
      <c r="E73" s="121" t="s">
        <v>82</v>
      </c>
      <c r="F73" s="29" t="s">
        <v>293</v>
      </c>
      <c r="G73" s="20" t="s">
        <v>84</v>
      </c>
      <c r="H73" s="21" t="s">
        <v>85</v>
      </c>
      <c r="I73" s="122" t="s">
        <v>123</v>
      </c>
      <c r="J73" s="122" t="s">
        <v>294</v>
      </c>
    </row>
    <row r="74" spans="1:10" ht="30" hidden="1" customHeight="1" x14ac:dyDescent="0.2">
      <c r="A74" s="111"/>
      <c r="B74" s="29" t="s">
        <v>636</v>
      </c>
      <c r="C74" s="29" t="s">
        <v>637</v>
      </c>
      <c r="D74" s="20" t="s">
        <v>405</v>
      </c>
      <c r="E74" s="29" t="s">
        <v>406</v>
      </c>
      <c r="F74" s="20" t="s">
        <v>638</v>
      </c>
      <c r="G74" s="20" t="s">
        <v>639</v>
      </c>
      <c r="H74" s="30" t="s">
        <v>640</v>
      </c>
      <c r="I74" s="46" t="s">
        <v>67</v>
      </c>
      <c r="J74" s="46" t="s">
        <v>376</v>
      </c>
    </row>
    <row r="75" spans="1:10" ht="15" hidden="1" customHeight="1" x14ac:dyDescent="0.2">
      <c r="A75" s="120"/>
      <c r="B75" s="121" t="s">
        <v>533</v>
      </c>
      <c r="C75" s="121" t="s">
        <v>129</v>
      </c>
      <c r="D75" s="20" t="s">
        <v>534</v>
      </c>
      <c r="E75" s="121" t="s">
        <v>358</v>
      </c>
      <c r="F75" s="20" t="s">
        <v>535</v>
      </c>
      <c r="G75" s="20" t="s">
        <v>536</v>
      </c>
      <c r="H75" s="30" t="s">
        <v>537</v>
      </c>
      <c r="I75" s="122" t="s">
        <v>33</v>
      </c>
      <c r="J75" s="122" t="s">
        <v>519</v>
      </c>
    </row>
    <row r="76" spans="1:10" ht="15" hidden="1" customHeight="1" x14ac:dyDescent="0.2">
      <c r="A76" s="129"/>
      <c r="B76" s="130" t="s">
        <v>613</v>
      </c>
      <c r="C76" s="130" t="s">
        <v>614</v>
      </c>
      <c r="D76" s="43" t="s">
        <v>615</v>
      </c>
      <c r="E76" s="130" t="s">
        <v>139</v>
      </c>
      <c r="F76" s="43" t="s">
        <v>616</v>
      </c>
      <c r="G76" s="43" t="s">
        <v>617</v>
      </c>
      <c r="H76" s="44" t="s">
        <v>618</v>
      </c>
      <c r="I76" s="131" t="s">
        <v>123</v>
      </c>
      <c r="J76" s="131" t="s">
        <v>294</v>
      </c>
    </row>
    <row r="77" spans="1:10" ht="15" hidden="1" customHeight="1" x14ac:dyDescent="0.2">
      <c r="A77" s="107"/>
      <c r="B77" s="20" t="s">
        <v>546</v>
      </c>
      <c r="C77" s="20" t="s">
        <v>547</v>
      </c>
      <c r="D77" s="20" t="s">
        <v>548</v>
      </c>
      <c r="E77" s="20" t="s">
        <v>54</v>
      </c>
      <c r="F77" s="20" t="s">
        <v>549</v>
      </c>
      <c r="G77" s="20" t="s">
        <v>550</v>
      </c>
      <c r="H77" s="21" t="s">
        <v>551</v>
      </c>
      <c r="I77" s="21" t="s">
        <v>33</v>
      </c>
      <c r="J77" s="21" t="s">
        <v>552</v>
      </c>
    </row>
    <row r="78" spans="1:10" ht="15" hidden="1" customHeight="1" x14ac:dyDescent="0.2">
      <c r="A78" s="107"/>
      <c r="B78" s="20" t="s">
        <v>553</v>
      </c>
      <c r="C78" s="20" t="s">
        <v>554</v>
      </c>
      <c r="D78" s="20" t="s">
        <v>173</v>
      </c>
      <c r="E78" s="20" t="s">
        <v>174</v>
      </c>
      <c r="F78" s="20" t="s">
        <v>555</v>
      </c>
      <c r="G78" s="20" t="s">
        <v>556</v>
      </c>
      <c r="H78" s="21" t="s">
        <v>557</v>
      </c>
      <c r="I78" s="21" t="s">
        <v>33</v>
      </c>
      <c r="J78" s="21" t="s">
        <v>552</v>
      </c>
    </row>
    <row r="79" spans="1:10" hidden="1" x14ac:dyDescent="0.2">
      <c r="A79" s="111"/>
      <c r="B79" s="29" t="s">
        <v>171</v>
      </c>
      <c r="C79" s="29" t="s">
        <v>172</v>
      </c>
      <c r="D79" s="20" t="s">
        <v>173</v>
      </c>
      <c r="E79" s="29" t="s">
        <v>174</v>
      </c>
      <c r="F79" s="20" t="s">
        <v>175</v>
      </c>
      <c r="G79" s="20" t="s">
        <v>176</v>
      </c>
      <c r="H79" s="21" t="s">
        <v>177</v>
      </c>
      <c r="I79" s="46" t="s">
        <v>67</v>
      </c>
      <c r="J79" s="46" t="s">
        <v>127</v>
      </c>
    </row>
    <row r="80" spans="1:10" ht="15" hidden="1" customHeight="1" x14ac:dyDescent="0.2">
      <c r="A80" s="120"/>
      <c r="B80" s="121" t="s">
        <v>682</v>
      </c>
      <c r="C80" s="121" t="s">
        <v>683</v>
      </c>
      <c r="D80" s="20" t="s">
        <v>684</v>
      </c>
      <c r="E80" s="121" t="s">
        <v>63</v>
      </c>
      <c r="F80" s="20" t="s">
        <v>685</v>
      </c>
      <c r="G80" s="20" t="s">
        <v>686</v>
      </c>
      <c r="H80" s="21" t="s">
        <v>687</v>
      </c>
      <c r="I80" s="122" t="s">
        <v>123</v>
      </c>
      <c r="J80" s="122" t="s">
        <v>294</v>
      </c>
    </row>
    <row r="81" spans="1:10" ht="15" hidden="1" customHeight="1" x14ac:dyDescent="0.2">
      <c r="A81" s="111"/>
      <c r="B81" s="29" t="s">
        <v>403</v>
      </c>
      <c r="C81" s="29" t="s">
        <v>404</v>
      </c>
      <c r="D81" s="20" t="s">
        <v>405</v>
      </c>
      <c r="E81" s="29" t="s">
        <v>406</v>
      </c>
      <c r="F81" s="20" t="s">
        <v>407</v>
      </c>
      <c r="G81" s="20" t="s">
        <v>408</v>
      </c>
      <c r="H81" s="30" t="s">
        <v>409</v>
      </c>
      <c r="I81" s="46" t="s">
        <v>67</v>
      </c>
      <c r="J81" s="46" t="s">
        <v>127</v>
      </c>
    </row>
    <row r="82" spans="1:10" ht="15" hidden="1" customHeight="1" x14ac:dyDescent="0.2">
      <c r="A82" s="111"/>
      <c r="B82" s="29" t="s">
        <v>577</v>
      </c>
      <c r="C82" s="29" t="s">
        <v>578</v>
      </c>
      <c r="D82" s="29" t="s">
        <v>579</v>
      </c>
      <c r="E82" s="29" t="s">
        <v>580</v>
      </c>
      <c r="F82" s="29" t="s">
        <v>581</v>
      </c>
      <c r="G82" s="29" t="s">
        <v>582</v>
      </c>
      <c r="H82" s="46" t="s">
        <v>583</v>
      </c>
      <c r="I82" s="46" t="s">
        <v>33</v>
      </c>
      <c r="J82" s="46" t="s">
        <v>552</v>
      </c>
    </row>
    <row r="83" spans="1:10" ht="15" hidden="1" customHeight="1" x14ac:dyDescent="0.2">
      <c r="A83" s="107"/>
      <c r="B83" s="20" t="s">
        <v>586</v>
      </c>
      <c r="C83" s="20" t="s">
        <v>587</v>
      </c>
      <c r="D83" s="20" t="s">
        <v>346</v>
      </c>
      <c r="E83" s="20" t="s">
        <v>347</v>
      </c>
      <c r="F83" s="29" t="s">
        <v>588</v>
      </c>
      <c r="G83" s="29" t="s">
        <v>589</v>
      </c>
      <c r="H83" s="46" t="s">
        <v>590</v>
      </c>
      <c r="I83" s="21" t="s">
        <v>33</v>
      </c>
      <c r="J83" s="21" t="s">
        <v>552</v>
      </c>
    </row>
    <row r="84" spans="1:10" ht="15" hidden="1" customHeight="1" x14ac:dyDescent="0.2">
      <c r="A84" s="111"/>
      <c r="B84" s="29" t="s">
        <v>1070</v>
      </c>
      <c r="C84" s="29" t="s">
        <v>760</v>
      </c>
      <c r="D84" s="20" t="s">
        <v>464</v>
      </c>
      <c r="E84" s="29" t="s">
        <v>465</v>
      </c>
      <c r="F84" s="20" t="s">
        <v>1071</v>
      </c>
      <c r="G84" s="20" t="s">
        <v>1072</v>
      </c>
      <c r="H84" s="21" t="s">
        <v>1073</v>
      </c>
      <c r="I84" s="46" t="s">
        <v>67</v>
      </c>
      <c r="J84" s="46" t="s">
        <v>127</v>
      </c>
    </row>
    <row r="85" spans="1:10" ht="15" hidden="1" customHeight="1" x14ac:dyDescent="0.2">
      <c r="A85" s="120"/>
      <c r="B85" s="121" t="s">
        <v>598</v>
      </c>
      <c r="C85" s="121" t="s">
        <v>599</v>
      </c>
      <c r="D85" s="58" t="s">
        <v>600</v>
      </c>
      <c r="E85" s="121"/>
      <c r="F85" s="29" t="s">
        <v>601</v>
      </c>
      <c r="G85" s="20" t="s">
        <v>602</v>
      </c>
      <c r="H85" s="30" t="s">
        <v>603</v>
      </c>
      <c r="I85" s="122" t="s">
        <v>33</v>
      </c>
      <c r="J85" s="122" t="s">
        <v>376</v>
      </c>
    </row>
    <row r="86" spans="1:10" ht="15.75" customHeight="1" x14ac:dyDescent="0.2">
      <c r="A86" s="124" t="s">
        <v>1134</v>
      </c>
      <c r="B86" s="125" t="s">
        <v>1095</v>
      </c>
      <c r="C86" s="125" t="s">
        <v>1096</v>
      </c>
      <c r="D86" s="35" t="s">
        <v>96</v>
      </c>
      <c r="E86" s="126" t="s">
        <v>97</v>
      </c>
      <c r="F86" s="35" t="s">
        <v>1097</v>
      </c>
      <c r="G86" s="35" t="s">
        <v>1098</v>
      </c>
      <c r="H86" s="36" t="s">
        <v>1099</v>
      </c>
      <c r="I86" s="127" t="s">
        <v>206</v>
      </c>
      <c r="J86" s="127" t="s">
        <v>135</v>
      </c>
    </row>
    <row r="87" spans="1:10" ht="15" hidden="1" customHeight="1" x14ac:dyDescent="0.2">
      <c r="A87" s="120"/>
      <c r="B87" s="121" t="s">
        <v>607</v>
      </c>
      <c r="C87" s="121" t="s">
        <v>608</v>
      </c>
      <c r="D87" s="29" t="s">
        <v>609</v>
      </c>
      <c r="E87" s="121" t="s">
        <v>580</v>
      </c>
      <c r="F87" s="29" t="s">
        <v>610</v>
      </c>
      <c r="G87" s="29" t="s">
        <v>611</v>
      </c>
      <c r="H87" s="46" t="s">
        <v>612</v>
      </c>
      <c r="I87" s="122" t="s">
        <v>33</v>
      </c>
      <c r="J87" s="122" t="s">
        <v>376</v>
      </c>
    </row>
    <row r="88" spans="1:10" ht="15" hidden="1" customHeight="1" x14ac:dyDescent="0.2">
      <c r="A88" s="107"/>
      <c r="B88" s="20" t="s">
        <v>256</v>
      </c>
      <c r="C88" s="20" t="s">
        <v>257</v>
      </c>
      <c r="D88" s="20" t="s">
        <v>258</v>
      </c>
      <c r="E88" s="20" t="s">
        <v>259</v>
      </c>
      <c r="F88" s="20" t="s">
        <v>260</v>
      </c>
      <c r="G88" s="20" t="s">
        <v>261</v>
      </c>
      <c r="H88" s="21">
        <v>5145931841</v>
      </c>
      <c r="I88" s="21" t="s">
        <v>123</v>
      </c>
      <c r="J88" s="21" t="s">
        <v>262</v>
      </c>
    </row>
    <row r="89" spans="1:10" ht="15" hidden="1" customHeight="1" x14ac:dyDescent="0.2">
      <c r="A89" s="111"/>
      <c r="B89" s="29" t="s">
        <v>328</v>
      </c>
      <c r="C89" s="29" t="s">
        <v>329</v>
      </c>
      <c r="D89" s="20" t="s">
        <v>330</v>
      </c>
      <c r="E89" s="29" t="s">
        <v>63</v>
      </c>
      <c r="F89" s="20" t="s">
        <v>331</v>
      </c>
      <c r="G89" s="20" t="s">
        <v>332</v>
      </c>
      <c r="H89" s="21" t="s">
        <v>333</v>
      </c>
      <c r="I89" s="46" t="s">
        <v>102</v>
      </c>
      <c r="J89" s="46" t="s">
        <v>262</v>
      </c>
    </row>
    <row r="90" spans="1:10" ht="15" hidden="1" customHeight="1" x14ac:dyDescent="0.2">
      <c r="A90" s="120"/>
      <c r="B90" s="121" t="s">
        <v>624</v>
      </c>
      <c r="C90" s="121" t="s">
        <v>625</v>
      </c>
      <c r="D90" s="20" t="s">
        <v>626</v>
      </c>
      <c r="E90" s="121" t="s">
        <v>627</v>
      </c>
      <c r="F90" s="20" t="s">
        <v>628</v>
      </c>
      <c r="G90" s="20" t="s">
        <v>629</v>
      </c>
      <c r="H90" s="30" t="s">
        <v>630</v>
      </c>
      <c r="I90" s="122" t="s">
        <v>33</v>
      </c>
      <c r="J90" s="122" t="s">
        <v>376</v>
      </c>
    </row>
    <row r="91" spans="1:10" ht="15" hidden="1" customHeight="1" x14ac:dyDescent="0.2">
      <c r="A91" s="120"/>
      <c r="B91" s="121" t="s">
        <v>631</v>
      </c>
      <c r="C91" s="121" t="s">
        <v>632</v>
      </c>
      <c r="D91" s="20" t="s">
        <v>173</v>
      </c>
      <c r="E91" s="121" t="s">
        <v>174</v>
      </c>
      <c r="F91" s="20" t="s">
        <v>633</v>
      </c>
      <c r="G91" s="20" t="s">
        <v>634</v>
      </c>
      <c r="H91" s="21" t="s">
        <v>635</v>
      </c>
      <c r="I91" s="122" t="s">
        <v>33</v>
      </c>
      <c r="J91" s="122" t="s">
        <v>376</v>
      </c>
    </row>
    <row r="92" spans="1:10" ht="16" hidden="1" x14ac:dyDescent="0.2">
      <c r="A92" s="109"/>
      <c r="B92" s="34" t="s">
        <v>654</v>
      </c>
      <c r="C92" s="34" t="s">
        <v>655</v>
      </c>
      <c r="D92" s="35" t="s">
        <v>96</v>
      </c>
      <c r="E92" s="35" t="s">
        <v>97</v>
      </c>
      <c r="F92" s="35" t="s">
        <v>656</v>
      </c>
      <c r="G92" s="35" t="s">
        <v>657</v>
      </c>
      <c r="H92" s="36" t="s">
        <v>658</v>
      </c>
      <c r="I92" s="36" t="s">
        <v>67</v>
      </c>
      <c r="J92" s="36" t="s">
        <v>437</v>
      </c>
    </row>
    <row r="93" spans="1:10" ht="15" hidden="1" customHeight="1" x14ac:dyDescent="0.2">
      <c r="A93" s="111"/>
      <c r="B93" s="29" t="s">
        <v>642</v>
      </c>
      <c r="C93" s="29" t="s">
        <v>643</v>
      </c>
      <c r="D93" s="29" t="s">
        <v>644</v>
      </c>
      <c r="E93" s="29" t="s">
        <v>645</v>
      </c>
      <c r="F93" s="29" t="s">
        <v>646</v>
      </c>
      <c r="G93" s="29" t="s">
        <v>647</v>
      </c>
      <c r="H93" s="46" t="s">
        <v>648</v>
      </c>
      <c r="I93" s="46" t="s">
        <v>33</v>
      </c>
      <c r="J93" s="46" t="s">
        <v>127</v>
      </c>
    </row>
    <row r="94" spans="1:10" ht="15.75" hidden="1" customHeight="1" x14ac:dyDescent="0.2">
      <c r="A94" s="109"/>
      <c r="B94" s="34" t="s">
        <v>432</v>
      </c>
      <c r="C94" s="34" t="s">
        <v>433</v>
      </c>
      <c r="D94" s="35" t="s">
        <v>96</v>
      </c>
      <c r="E94" s="35" t="s">
        <v>97</v>
      </c>
      <c r="F94" s="76" t="s">
        <v>434</v>
      </c>
      <c r="G94" s="76" t="s">
        <v>435</v>
      </c>
      <c r="H94" s="77" t="s">
        <v>436</v>
      </c>
      <c r="I94" s="36" t="s">
        <v>102</v>
      </c>
      <c r="J94" s="36" t="s">
        <v>437</v>
      </c>
    </row>
    <row r="95" spans="1:10" ht="15.75" hidden="1" customHeight="1" x14ac:dyDescent="0.2">
      <c r="A95" s="111"/>
      <c r="B95" s="29" t="s">
        <v>322</v>
      </c>
      <c r="C95" s="29" t="s">
        <v>733</v>
      </c>
      <c r="D95" s="20" t="s">
        <v>81</v>
      </c>
      <c r="E95" s="29" t="s">
        <v>82</v>
      </c>
      <c r="F95" s="29" t="s">
        <v>734</v>
      </c>
      <c r="G95" s="20" t="s">
        <v>84</v>
      </c>
      <c r="H95" s="21" t="s">
        <v>85</v>
      </c>
      <c r="I95" s="46" t="s">
        <v>67</v>
      </c>
      <c r="J95" s="46" t="s">
        <v>437</v>
      </c>
    </row>
    <row r="96" spans="1:10" ht="15.75" hidden="1" customHeight="1" x14ac:dyDescent="0.2">
      <c r="A96" s="109"/>
      <c r="B96" s="34" t="s">
        <v>870</v>
      </c>
      <c r="C96" s="34" t="s">
        <v>871</v>
      </c>
      <c r="D96" s="35" t="s">
        <v>96</v>
      </c>
      <c r="E96" s="35" t="s">
        <v>97</v>
      </c>
      <c r="F96" s="35" t="s">
        <v>872</v>
      </c>
      <c r="G96" s="35" t="s">
        <v>873</v>
      </c>
      <c r="H96" s="36" t="s">
        <v>874</v>
      </c>
      <c r="I96" s="36" t="s">
        <v>67</v>
      </c>
      <c r="J96" s="36" t="s">
        <v>437</v>
      </c>
    </row>
    <row r="97" spans="1:10" ht="15" hidden="1" customHeight="1" x14ac:dyDescent="0.2">
      <c r="A97" s="111"/>
      <c r="B97" s="29" t="s">
        <v>1018</v>
      </c>
      <c r="C97" s="29" t="s">
        <v>1019</v>
      </c>
      <c r="D97" s="29" t="s">
        <v>1020</v>
      </c>
      <c r="E97" s="29" t="s">
        <v>234</v>
      </c>
      <c r="F97" s="29" t="s">
        <v>1021</v>
      </c>
      <c r="G97" s="29" t="s">
        <v>1022</v>
      </c>
      <c r="H97" s="54" t="s">
        <v>1023</v>
      </c>
      <c r="I97" s="46" t="s">
        <v>67</v>
      </c>
      <c r="J97" s="46" t="s">
        <v>437</v>
      </c>
    </row>
    <row r="98" spans="1:10" ht="15" hidden="1" customHeight="1" x14ac:dyDescent="0.2">
      <c r="A98" s="111"/>
      <c r="B98" s="29" t="s">
        <v>60</v>
      </c>
      <c r="C98" s="29" t="s">
        <v>61</v>
      </c>
      <c r="D98" s="20" t="s">
        <v>62</v>
      </c>
      <c r="E98" s="29" t="s">
        <v>63</v>
      </c>
      <c r="F98" s="20" t="s">
        <v>64</v>
      </c>
      <c r="G98" s="20" t="s">
        <v>65</v>
      </c>
      <c r="H98" s="21" t="s">
        <v>66</v>
      </c>
      <c r="I98" s="46" t="s">
        <v>67</v>
      </c>
      <c r="J98" s="46" t="s">
        <v>68</v>
      </c>
    </row>
    <row r="99" spans="1:10" ht="15" hidden="1" customHeight="1" x14ac:dyDescent="0.2">
      <c r="A99" s="111"/>
      <c r="B99" s="29" t="s">
        <v>521</v>
      </c>
      <c r="C99" s="29" t="s">
        <v>522</v>
      </c>
      <c r="D99" s="20" t="s">
        <v>485</v>
      </c>
      <c r="E99" s="29" t="s">
        <v>358</v>
      </c>
      <c r="F99" s="20" t="s">
        <v>523</v>
      </c>
      <c r="G99" s="20" t="s">
        <v>487</v>
      </c>
      <c r="H99" s="30" t="s">
        <v>524</v>
      </c>
      <c r="I99" s="46" t="s">
        <v>123</v>
      </c>
      <c r="J99" s="46" t="s">
        <v>262</v>
      </c>
    </row>
    <row r="100" spans="1:10" ht="15.75" hidden="1" customHeight="1" x14ac:dyDescent="0.2">
      <c r="A100" s="107"/>
      <c r="B100" s="20" t="s">
        <v>882</v>
      </c>
      <c r="C100" s="20" t="s">
        <v>883</v>
      </c>
      <c r="D100" s="20" t="s">
        <v>81</v>
      </c>
      <c r="E100" s="20" t="s">
        <v>82</v>
      </c>
      <c r="F100" s="29" t="s">
        <v>884</v>
      </c>
      <c r="G100" s="20" t="s">
        <v>84</v>
      </c>
      <c r="H100" s="21" t="s">
        <v>85</v>
      </c>
      <c r="I100" s="21" t="s">
        <v>123</v>
      </c>
      <c r="J100" s="21" t="s">
        <v>262</v>
      </c>
    </row>
    <row r="101" spans="1:10" ht="15.75" customHeight="1" x14ac:dyDescent="0.2">
      <c r="A101" s="109" t="s">
        <v>1132</v>
      </c>
      <c r="B101" s="34" t="s">
        <v>438</v>
      </c>
      <c r="C101" s="34" t="s">
        <v>439</v>
      </c>
      <c r="D101" s="35" t="s">
        <v>96</v>
      </c>
      <c r="E101" s="35" t="s">
        <v>97</v>
      </c>
      <c r="F101" s="35" t="s">
        <v>440</v>
      </c>
      <c r="G101" s="35" t="s">
        <v>441</v>
      </c>
      <c r="H101" s="36" t="s">
        <v>442</v>
      </c>
      <c r="I101" s="36" t="s">
        <v>206</v>
      </c>
      <c r="J101" s="36" t="s">
        <v>101</v>
      </c>
    </row>
    <row r="102" spans="1:10" ht="15" hidden="1" customHeight="1" x14ac:dyDescent="0.2">
      <c r="A102" s="107"/>
      <c r="B102" s="20" t="s">
        <v>51</v>
      </c>
      <c r="C102" s="20" t="s">
        <v>691</v>
      </c>
      <c r="D102" s="20" t="s">
        <v>173</v>
      </c>
      <c r="E102" s="20" t="s">
        <v>174</v>
      </c>
      <c r="F102" s="20" t="s">
        <v>692</v>
      </c>
      <c r="G102" s="20" t="s">
        <v>693</v>
      </c>
      <c r="H102" s="21" t="s">
        <v>694</v>
      </c>
      <c r="I102" s="21" t="s">
        <v>33</v>
      </c>
      <c r="J102" s="21" t="s">
        <v>127</v>
      </c>
    </row>
    <row r="103" spans="1:10" ht="15" hidden="1" customHeight="1" x14ac:dyDescent="0.2">
      <c r="A103" s="107"/>
      <c r="B103" s="20" t="s">
        <v>695</v>
      </c>
      <c r="C103" s="20" t="s">
        <v>696</v>
      </c>
      <c r="D103" s="58" t="s">
        <v>697</v>
      </c>
      <c r="E103" s="20" t="s">
        <v>698</v>
      </c>
      <c r="F103" s="20" t="s">
        <v>699</v>
      </c>
      <c r="G103" s="20" t="s">
        <v>700</v>
      </c>
      <c r="H103" s="30" t="s">
        <v>701</v>
      </c>
      <c r="I103" s="21" t="s">
        <v>33</v>
      </c>
      <c r="J103" s="21" t="s">
        <v>127</v>
      </c>
    </row>
    <row r="104" spans="1:10" ht="15" hidden="1" customHeight="1" x14ac:dyDescent="0.2">
      <c r="A104" s="107"/>
      <c r="B104" s="20" t="s">
        <v>703</v>
      </c>
      <c r="C104" s="20" t="s">
        <v>704</v>
      </c>
      <c r="D104" s="20" t="s">
        <v>346</v>
      </c>
      <c r="E104" s="20" t="s">
        <v>705</v>
      </c>
      <c r="F104" s="20" t="s">
        <v>706</v>
      </c>
      <c r="G104" s="20" t="s">
        <v>707</v>
      </c>
      <c r="H104" s="21" t="s">
        <v>708</v>
      </c>
      <c r="I104" s="21" t="s">
        <v>33</v>
      </c>
      <c r="J104" s="21" t="s">
        <v>127</v>
      </c>
    </row>
    <row r="105" spans="1:10" ht="15" hidden="1" customHeight="1" x14ac:dyDescent="0.2">
      <c r="A105" s="107"/>
      <c r="B105" s="20" t="s">
        <v>709</v>
      </c>
      <c r="C105" s="20" t="s">
        <v>710</v>
      </c>
      <c r="D105" s="20" t="s">
        <v>711</v>
      </c>
      <c r="E105" s="20" t="s">
        <v>712</v>
      </c>
      <c r="F105" s="20" t="s">
        <v>713</v>
      </c>
      <c r="G105" s="20" t="s">
        <v>714</v>
      </c>
      <c r="H105" s="21" t="s">
        <v>715</v>
      </c>
      <c r="I105" s="21" t="s">
        <v>33</v>
      </c>
      <c r="J105" s="21" t="s">
        <v>127</v>
      </c>
    </row>
    <row r="106" spans="1:10" ht="15" hidden="1" customHeight="1" x14ac:dyDescent="0.2">
      <c r="A106" s="111"/>
      <c r="B106" s="29" t="s">
        <v>669</v>
      </c>
      <c r="C106" s="29" t="s">
        <v>670</v>
      </c>
      <c r="D106" s="20" t="s">
        <v>671</v>
      </c>
      <c r="E106" s="29" t="s">
        <v>131</v>
      </c>
      <c r="F106" s="20" t="s">
        <v>672</v>
      </c>
      <c r="G106" s="20" t="s">
        <v>673</v>
      </c>
      <c r="H106" s="21" t="s">
        <v>674</v>
      </c>
      <c r="I106" s="46" t="s">
        <v>102</v>
      </c>
      <c r="J106" s="46" t="s">
        <v>68</v>
      </c>
    </row>
    <row r="107" spans="1:10" ht="15" hidden="1" customHeight="1" x14ac:dyDescent="0.2">
      <c r="A107" s="111"/>
      <c r="B107" s="29" t="s">
        <v>371</v>
      </c>
      <c r="C107" s="29" t="s">
        <v>125</v>
      </c>
      <c r="D107" s="20" t="s">
        <v>372</v>
      </c>
      <c r="E107" s="29" t="s">
        <v>118</v>
      </c>
      <c r="F107" s="20" t="s">
        <v>373</v>
      </c>
      <c r="G107" s="20" t="s">
        <v>374</v>
      </c>
      <c r="H107" s="30" t="s">
        <v>375</v>
      </c>
      <c r="I107" s="46" t="s">
        <v>67</v>
      </c>
      <c r="J107" s="46" t="s">
        <v>68</v>
      </c>
    </row>
    <row r="108" spans="1:10" ht="15.75" hidden="1" customHeight="1" x14ac:dyDescent="0.2">
      <c r="A108" s="120"/>
      <c r="B108" s="121" t="s">
        <v>728</v>
      </c>
      <c r="C108" s="121" t="s">
        <v>729</v>
      </c>
      <c r="D108" s="20" t="s">
        <v>464</v>
      </c>
      <c r="E108" s="121" t="s">
        <v>465</v>
      </c>
      <c r="F108" s="20" t="s">
        <v>730</v>
      </c>
      <c r="G108" s="20" t="s">
        <v>731</v>
      </c>
      <c r="H108" s="21" t="s">
        <v>732</v>
      </c>
      <c r="I108" s="122" t="s">
        <v>33</v>
      </c>
      <c r="J108" s="122" t="s">
        <v>437</v>
      </c>
    </row>
    <row r="109" spans="1:10" ht="30" hidden="1" x14ac:dyDescent="0.2">
      <c r="A109" s="111"/>
      <c r="B109" s="29" t="s">
        <v>526</v>
      </c>
      <c r="C109" s="29" t="s">
        <v>531</v>
      </c>
      <c r="D109" s="20" t="s">
        <v>196</v>
      </c>
      <c r="E109" s="29" t="s">
        <v>197</v>
      </c>
      <c r="F109" s="29" t="s">
        <v>532</v>
      </c>
      <c r="G109" s="52" t="s">
        <v>528</v>
      </c>
      <c r="H109" s="53" t="s">
        <v>529</v>
      </c>
      <c r="I109" s="46" t="s">
        <v>67</v>
      </c>
      <c r="J109" s="46" t="s">
        <v>68</v>
      </c>
    </row>
    <row r="110" spans="1:10" ht="15" hidden="1" customHeight="1" x14ac:dyDescent="0.2">
      <c r="A110" s="124"/>
      <c r="B110" s="125" t="s">
        <v>377</v>
      </c>
      <c r="C110" s="125" t="s">
        <v>95</v>
      </c>
      <c r="D110" s="35" t="s">
        <v>96</v>
      </c>
      <c r="E110" s="126" t="s">
        <v>97</v>
      </c>
      <c r="F110" s="35" t="s">
        <v>378</v>
      </c>
      <c r="G110" s="35" t="s">
        <v>379</v>
      </c>
      <c r="H110" s="36" t="s">
        <v>380</v>
      </c>
      <c r="I110" s="127" t="s">
        <v>123</v>
      </c>
      <c r="J110" s="127" t="s">
        <v>68</v>
      </c>
    </row>
    <row r="111" spans="1:10" ht="15" hidden="1" customHeight="1" x14ac:dyDescent="0.2">
      <c r="A111" s="120"/>
      <c r="B111" s="121" t="s">
        <v>744</v>
      </c>
      <c r="C111" s="121" t="s">
        <v>745</v>
      </c>
      <c r="D111" s="20" t="s">
        <v>173</v>
      </c>
      <c r="E111" s="121" t="s">
        <v>174</v>
      </c>
      <c r="F111" s="20" t="s">
        <v>746</v>
      </c>
      <c r="G111" s="20" t="s">
        <v>747</v>
      </c>
      <c r="H111" s="21" t="s">
        <v>748</v>
      </c>
      <c r="I111" s="122" t="s">
        <v>33</v>
      </c>
      <c r="J111" s="122" t="s">
        <v>437</v>
      </c>
    </row>
    <row r="112" spans="1:10" ht="30" hidden="1" customHeight="1" x14ac:dyDescent="0.2">
      <c r="A112" s="120"/>
      <c r="B112" s="121" t="s">
        <v>749</v>
      </c>
      <c r="C112" s="121" t="s">
        <v>696</v>
      </c>
      <c r="D112" s="20" t="s">
        <v>196</v>
      </c>
      <c r="E112" s="121" t="s">
        <v>197</v>
      </c>
      <c r="F112" s="29" t="s">
        <v>750</v>
      </c>
      <c r="G112" s="52" t="s">
        <v>751</v>
      </c>
      <c r="H112" s="53" t="s">
        <v>752</v>
      </c>
      <c r="I112" s="122" t="s">
        <v>33</v>
      </c>
      <c r="J112" s="122" t="s">
        <v>437</v>
      </c>
    </row>
    <row r="113" spans="1:10" ht="15" hidden="1" customHeight="1" x14ac:dyDescent="0.2">
      <c r="A113" s="111"/>
      <c r="B113" s="29" t="s">
        <v>753</v>
      </c>
      <c r="C113" s="29" t="s">
        <v>554</v>
      </c>
      <c r="D113" s="20" t="s">
        <v>754</v>
      </c>
      <c r="E113" s="29" t="s">
        <v>212</v>
      </c>
      <c r="F113" s="20" t="s">
        <v>755</v>
      </c>
      <c r="G113" s="20" t="s">
        <v>756</v>
      </c>
      <c r="H113" s="21" t="s">
        <v>757</v>
      </c>
      <c r="I113" s="46" t="s">
        <v>67</v>
      </c>
      <c r="J113" s="46" t="s">
        <v>68</v>
      </c>
    </row>
    <row r="114" spans="1:10" ht="15" hidden="1" customHeight="1" x14ac:dyDescent="0.2">
      <c r="A114" s="135"/>
      <c r="B114" s="29" t="s">
        <v>184</v>
      </c>
      <c r="C114" s="29" t="s">
        <v>185</v>
      </c>
      <c r="D114" s="51" t="s">
        <v>186</v>
      </c>
      <c r="E114" s="29" t="s">
        <v>187</v>
      </c>
      <c r="F114" s="29" t="s">
        <v>188</v>
      </c>
      <c r="G114" s="20" t="s">
        <v>189</v>
      </c>
      <c r="H114" s="21" t="s">
        <v>190</v>
      </c>
      <c r="I114" s="46" t="s">
        <v>67</v>
      </c>
      <c r="J114" s="46" t="s">
        <v>191</v>
      </c>
    </row>
    <row r="115" spans="1:10" ht="15" hidden="1" customHeight="1" x14ac:dyDescent="0.2">
      <c r="A115" s="111"/>
      <c r="B115" s="29" t="s">
        <v>232</v>
      </c>
      <c r="C115" s="29" t="s">
        <v>116</v>
      </c>
      <c r="D115" s="20" t="s">
        <v>233</v>
      </c>
      <c r="E115" s="29" t="s">
        <v>234</v>
      </c>
      <c r="F115" s="20" t="s">
        <v>235</v>
      </c>
      <c r="G115" s="20" t="s">
        <v>236</v>
      </c>
      <c r="H115" s="21" t="s">
        <v>237</v>
      </c>
      <c r="I115" s="46" t="s">
        <v>67</v>
      </c>
      <c r="J115" s="46" t="s">
        <v>191</v>
      </c>
    </row>
    <row r="116" spans="1:10" ht="15" hidden="1" customHeight="1" x14ac:dyDescent="0.2">
      <c r="A116" s="120"/>
      <c r="B116" s="121" t="s">
        <v>337</v>
      </c>
      <c r="C116" s="121" t="s">
        <v>338</v>
      </c>
      <c r="D116" s="20" t="s">
        <v>339</v>
      </c>
      <c r="E116" s="121" t="s">
        <v>108</v>
      </c>
      <c r="F116" s="20" t="s">
        <v>340</v>
      </c>
      <c r="G116" s="20" t="s">
        <v>341</v>
      </c>
      <c r="H116" s="21" t="s">
        <v>342</v>
      </c>
      <c r="I116" s="122" t="s">
        <v>123</v>
      </c>
      <c r="J116" s="122" t="s">
        <v>68</v>
      </c>
    </row>
    <row r="117" spans="1:10" ht="15.75" hidden="1" customHeight="1" x14ac:dyDescent="0.2">
      <c r="A117" s="111"/>
      <c r="B117" s="29" t="s">
        <v>899</v>
      </c>
      <c r="C117" s="29" t="s">
        <v>900</v>
      </c>
      <c r="D117" s="20" t="s">
        <v>901</v>
      </c>
      <c r="E117" s="29" t="s">
        <v>267</v>
      </c>
      <c r="F117" s="20" t="s">
        <v>902</v>
      </c>
      <c r="G117" s="20" t="s">
        <v>903</v>
      </c>
      <c r="H117" s="21" t="s">
        <v>904</v>
      </c>
      <c r="I117" s="46" t="s">
        <v>102</v>
      </c>
      <c r="J117" s="46" t="s">
        <v>68</v>
      </c>
    </row>
    <row r="118" spans="1:10" ht="15.75" hidden="1" customHeight="1" x14ac:dyDescent="0.2">
      <c r="A118" s="120"/>
      <c r="B118" s="121" t="s">
        <v>854</v>
      </c>
      <c r="C118" s="121" t="s">
        <v>855</v>
      </c>
      <c r="D118" s="29" t="s">
        <v>856</v>
      </c>
      <c r="E118" s="121" t="s">
        <v>857</v>
      </c>
      <c r="F118" s="29" t="s">
        <v>858</v>
      </c>
      <c r="G118" s="29" t="s">
        <v>859</v>
      </c>
      <c r="H118" s="46">
        <v>4505861884</v>
      </c>
      <c r="I118" s="122" t="s">
        <v>123</v>
      </c>
      <c r="J118" s="122" t="s">
        <v>68</v>
      </c>
    </row>
    <row r="119" spans="1:10" ht="15" hidden="1" customHeight="1" x14ac:dyDescent="0.2">
      <c r="A119" s="120"/>
      <c r="B119" s="121" t="s">
        <v>797</v>
      </c>
      <c r="C119" s="121" t="s">
        <v>798</v>
      </c>
      <c r="D119" s="29" t="s">
        <v>799</v>
      </c>
      <c r="E119" s="121" t="s">
        <v>234</v>
      </c>
      <c r="F119" s="29" t="s">
        <v>800</v>
      </c>
      <c r="G119" s="29" t="s">
        <v>801</v>
      </c>
      <c r="H119" s="54" t="s">
        <v>802</v>
      </c>
      <c r="I119" s="122" t="s">
        <v>33</v>
      </c>
      <c r="J119" s="122" t="s">
        <v>437</v>
      </c>
    </row>
    <row r="120" spans="1:10" ht="15.75" hidden="1" customHeight="1" x14ac:dyDescent="0.2">
      <c r="A120" s="109"/>
      <c r="B120" s="34" t="s">
        <v>286</v>
      </c>
      <c r="C120" s="34" t="s">
        <v>287</v>
      </c>
      <c r="D120" s="35" t="s">
        <v>96</v>
      </c>
      <c r="E120" s="35" t="s">
        <v>97</v>
      </c>
      <c r="F120" s="35" t="s">
        <v>288</v>
      </c>
      <c r="G120" s="35" t="s">
        <v>289</v>
      </c>
      <c r="H120" s="36" t="s">
        <v>290</v>
      </c>
      <c r="I120" s="36" t="s">
        <v>123</v>
      </c>
      <c r="J120" s="36" t="s">
        <v>191</v>
      </c>
    </row>
    <row r="121" spans="1:10" ht="30" hidden="1" customHeight="1" x14ac:dyDescent="0.2">
      <c r="A121" s="111"/>
      <c r="B121" s="29" t="s">
        <v>264</v>
      </c>
      <c r="C121" s="29" t="s">
        <v>265</v>
      </c>
      <c r="D121" s="20" t="s">
        <v>266</v>
      </c>
      <c r="E121" s="29" t="s">
        <v>267</v>
      </c>
      <c r="F121" s="20" t="s">
        <v>268</v>
      </c>
      <c r="G121" s="20" t="s">
        <v>269</v>
      </c>
      <c r="H121" s="21" t="s">
        <v>270</v>
      </c>
      <c r="I121" s="21" t="s">
        <v>123</v>
      </c>
      <c r="J121" s="46" t="s">
        <v>191</v>
      </c>
    </row>
    <row r="122" spans="1:10" ht="15.75" hidden="1" customHeight="1" x14ac:dyDescent="0.2">
      <c r="A122" s="111"/>
      <c r="B122" s="29" t="s">
        <v>759</v>
      </c>
      <c r="C122" s="29" t="s">
        <v>760</v>
      </c>
      <c r="D122" s="20" t="s">
        <v>761</v>
      </c>
      <c r="E122" s="29" t="s">
        <v>63</v>
      </c>
      <c r="F122" s="20" t="s">
        <v>762</v>
      </c>
      <c r="G122" s="20" t="s">
        <v>763</v>
      </c>
      <c r="H122" s="21" t="s">
        <v>764</v>
      </c>
      <c r="I122" s="46" t="s">
        <v>67</v>
      </c>
      <c r="J122" s="46" t="s">
        <v>191</v>
      </c>
    </row>
    <row r="123" spans="1:10" ht="15" hidden="1" customHeight="1" x14ac:dyDescent="0.2">
      <c r="A123" s="111"/>
      <c r="B123" s="29" t="s">
        <v>392</v>
      </c>
      <c r="C123" s="29" t="s">
        <v>399</v>
      </c>
      <c r="D123" s="29" t="s">
        <v>400</v>
      </c>
      <c r="E123" s="29" t="s">
        <v>234</v>
      </c>
      <c r="F123" s="29" t="s">
        <v>401</v>
      </c>
      <c r="G123" s="29" t="s">
        <v>396</v>
      </c>
      <c r="H123" s="54" t="s">
        <v>397</v>
      </c>
      <c r="I123" s="21" t="s">
        <v>123</v>
      </c>
      <c r="J123" s="46" t="s">
        <v>191</v>
      </c>
    </row>
    <row r="124" spans="1:10" ht="15" hidden="1" customHeight="1" x14ac:dyDescent="0.2">
      <c r="A124" s="111"/>
      <c r="B124" s="29" t="s">
        <v>470</v>
      </c>
      <c r="C124" s="29" t="s">
        <v>471</v>
      </c>
      <c r="D124" s="20" t="s">
        <v>472</v>
      </c>
      <c r="E124" s="29" t="s">
        <v>54</v>
      </c>
      <c r="F124" s="20" t="s">
        <v>473</v>
      </c>
      <c r="G124" s="20" t="s">
        <v>474</v>
      </c>
      <c r="H124" s="21" t="s">
        <v>475</v>
      </c>
      <c r="I124" s="21" t="s">
        <v>123</v>
      </c>
      <c r="J124" s="46" t="s">
        <v>191</v>
      </c>
    </row>
    <row r="125" spans="1:10" ht="15" hidden="1" customHeight="1" x14ac:dyDescent="0.2">
      <c r="A125" s="111"/>
      <c r="B125" s="29" t="s">
        <v>128</v>
      </c>
      <c r="C125" s="29" t="s">
        <v>129</v>
      </c>
      <c r="D125" s="20" t="s">
        <v>130</v>
      </c>
      <c r="E125" s="29" t="s">
        <v>131</v>
      </c>
      <c r="F125" s="20" t="s">
        <v>132</v>
      </c>
      <c r="G125" s="20" t="s">
        <v>133</v>
      </c>
      <c r="H125" s="21" t="s">
        <v>134</v>
      </c>
      <c r="I125" s="46" t="s">
        <v>67</v>
      </c>
      <c r="J125" s="46" t="s">
        <v>135</v>
      </c>
    </row>
    <row r="126" spans="1:10" ht="15" hidden="1" customHeight="1" x14ac:dyDescent="0.2">
      <c r="A126" s="107"/>
      <c r="B126" s="20" t="s">
        <v>840</v>
      </c>
      <c r="C126" s="20" t="s">
        <v>841</v>
      </c>
      <c r="D126" s="51" t="s">
        <v>842</v>
      </c>
      <c r="E126" s="20" t="s">
        <v>108</v>
      </c>
      <c r="F126" s="20" t="s">
        <v>843</v>
      </c>
      <c r="G126" s="20" t="s">
        <v>844</v>
      </c>
      <c r="H126" s="30" t="s">
        <v>845</v>
      </c>
      <c r="I126" s="21" t="s">
        <v>33</v>
      </c>
      <c r="J126" s="21" t="s">
        <v>68</v>
      </c>
    </row>
    <row r="127" spans="1:10" ht="15" hidden="1" customHeight="1" x14ac:dyDescent="0.2">
      <c r="A127" s="111"/>
      <c r="B127" s="29" t="s">
        <v>675</v>
      </c>
      <c r="C127" s="29" t="s">
        <v>676</v>
      </c>
      <c r="D127" s="20" t="s">
        <v>677</v>
      </c>
      <c r="E127" s="29" t="s">
        <v>212</v>
      </c>
      <c r="F127" s="20" t="s">
        <v>678</v>
      </c>
      <c r="G127" s="20" t="s">
        <v>679</v>
      </c>
      <c r="H127" s="21" t="s">
        <v>680</v>
      </c>
      <c r="I127" s="21" t="s">
        <v>123</v>
      </c>
      <c r="J127" s="46" t="s">
        <v>191</v>
      </c>
    </row>
    <row r="128" spans="1:10" ht="15.75" hidden="1" customHeight="1" x14ac:dyDescent="0.2">
      <c r="A128" s="111"/>
      <c r="B128" s="29" t="s">
        <v>1131</v>
      </c>
      <c r="C128" s="29" t="s">
        <v>664</v>
      </c>
      <c r="D128" s="20" t="s">
        <v>665</v>
      </c>
      <c r="E128" s="29" t="s">
        <v>267</v>
      </c>
      <c r="F128" s="20" t="s">
        <v>666</v>
      </c>
      <c r="G128" s="20" t="s">
        <v>667</v>
      </c>
      <c r="H128" s="21" t="s">
        <v>668</v>
      </c>
      <c r="I128" s="46" t="s">
        <v>102</v>
      </c>
      <c r="J128" s="46" t="s">
        <v>191</v>
      </c>
    </row>
    <row r="129" spans="1:10" ht="15" hidden="1" customHeight="1" x14ac:dyDescent="0.2">
      <c r="A129" s="109"/>
      <c r="B129" s="34" t="s">
        <v>381</v>
      </c>
      <c r="C129" s="34" t="s">
        <v>382</v>
      </c>
      <c r="D129" s="35" t="s">
        <v>96</v>
      </c>
      <c r="E129" s="35" t="s">
        <v>97</v>
      </c>
      <c r="F129" s="35" t="s">
        <v>383</v>
      </c>
      <c r="G129" s="35" t="s">
        <v>384</v>
      </c>
      <c r="H129" s="36" t="s">
        <v>385</v>
      </c>
      <c r="I129" s="36" t="s">
        <v>67</v>
      </c>
      <c r="J129" s="36" t="s">
        <v>135</v>
      </c>
    </row>
    <row r="130" spans="1:10" ht="15.75" hidden="1" customHeight="1" x14ac:dyDescent="0.2">
      <c r="A130" s="109"/>
      <c r="B130" s="34" t="s">
        <v>659</v>
      </c>
      <c r="C130" s="34" t="s">
        <v>660</v>
      </c>
      <c r="D130" s="35" t="s">
        <v>96</v>
      </c>
      <c r="E130" s="35" t="s">
        <v>97</v>
      </c>
      <c r="F130" s="35" t="s">
        <v>661</v>
      </c>
      <c r="G130" s="35" t="s">
        <v>662</v>
      </c>
      <c r="H130" s="36" t="s">
        <v>663</v>
      </c>
      <c r="I130" s="36" t="s">
        <v>67</v>
      </c>
      <c r="J130" s="36" t="s">
        <v>135</v>
      </c>
    </row>
    <row r="131" spans="1:10" ht="16.5" hidden="1" customHeight="1" x14ac:dyDescent="0.2">
      <c r="A131" s="111"/>
      <c r="B131" s="29" t="s">
        <v>735</v>
      </c>
      <c r="C131" s="29" t="s">
        <v>736</v>
      </c>
      <c r="D131" s="20" t="s">
        <v>737</v>
      </c>
      <c r="E131" s="29" t="s">
        <v>738</v>
      </c>
      <c r="F131" s="20" t="s">
        <v>739</v>
      </c>
      <c r="G131" s="20" t="s">
        <v>740</v>
      </c>
      <c r="H131" s="21" t="s">
        <v>741</v>
      </c>
      <c r="I131" s="46" t="s">
        <v>67</v>
      </c>
      <c r="J131" s="46" t="s">
        <v>135</v>
      </c>
    </row>
    <row r="132" spans="1:10" ht="15.75" hidden="1" customHeight="1" x14ac:dyDescent="0.2">
      <c r="A132" s="111"/>
      <c r="B132" s="29" t="s">
        <v>316</v>
      </c>
      <c r="C132" s="29" t="s">
        <v>810</v>
      </c>
      <c r="D132" s="20" t="s">
        <v>196</v>
      </c>
      <c r="E132" s="29" t="s">
        <v>197</v>
      </c>
      <c r="F132" s="29" t="s">
        <v>811</v>
      </c>
      <c r="G132" s="52" t="s">
        <v>808</v>
      </c>
      <c r="H132" s="53" t="s">
        <v>812</v>
      </c>
      <c r="I132" s="46" t="s">
        <v>67</v>
      </c>
      <c r="J132" s="46" t="s">
        <v>135</v>
      </c>
    </row>
    <row r="133" spans="1:10" ht="15.75" hidden="1" customHeight="1" x14ac:dyDescent="0.2">
      <c r="A133" s="109"/>
      <c r="B133" s="34" t="s">
        <v>1070</v>
      </c>
      <c r="C133" s="34" t="s">
        <v>1081</v>
      </c>
      <c r="D133" s="35" t="s">
        <v>96</v>
      </c>
      <c r="E133" s="35" t="s">
        <v>97</v>
      </c>
      <c r="F133" s="35" t="s">
        <v>1082</v>
      </c>
      <c r="G133" s="35" t="s">
        <v>1083</v>
      </c>
      <c r="H133" s="36" t="s">
        <v>1084</v>
      </c>
      <c r="I133" s="36" t="s">
        <v>123</v>
      </c>
      <c r="J133" s="36" t="s">
        <v>191</v>
      </c>
    </row>
    <row r="134" spans="1:10" ht="15" hidden="1" customHeight="1" x14ac:dyDescent="0.2">
      <c r="A134" s="107"/>
      <c r="B134" s="20" t="s">
        <v>885</v>
      </c>
      <c r="C134" s="20" t="s">
        <v>886</v>
      </c>
      <c r="D134" s="20" t="s">
        <v>887</v>
      </c>
      <c r="E134" s="20" t="s">
        <v>888</v>
      </c>
      <c r="F134" s="20" t="s">
        <v>889</v>
      </c>
      <c r="G134" s="20" t="s">
        <v>890</v>
      </c>
      <c r="H134" s="30" t="s">
        <v>891</v>
      </c>
      <c r="I134" s="21" t="s">
        <v>33</v>
      </c>
      <c r="J134" s="21" t="s">
        <v>68</v>
      </c>
    </row>
    <row r="135" spans="1:10" ht="15" hidden="1" customHeight="1" x14ac:dyDescent="0.2">
      <c r="A135" s="111"/>
      <c r="B135" s="29" t="s">
        <v>1065</v>
      </c>
      <c r="C135" s="29" t="s">
        <v>1066</v>
      </c>
      <c r="D135" s="29" t="s">
        <v>856</v>
      </c>
      <c r="E135" s="29" t="s">
        <v>857</v>
      </c>
      <c r="F135" s="29" t="s">
        <v>1067</v>
      </c>
      <c r="G135" s="29" t="s">
        <v>1068</v>
      </c>
      <c r="H135" s="46">
        <v>5148359976</v>
      </c>
      <c r="I135" s="46" t="s">
        <v>102</v>
      </c>
      <c r="J135" s="46" t="s">
        <v>191</v>
      </c>
    </row>
    <row r="136" spans="1:10" ht="15.75" hidden="1" customHeight="1" x14ac:dyDescent="0.2">
      <c r="A136" s="111"/>
      <c r="B136" s="29" t="s">
        <v>1118</v>
      </c>
      <c r="C136" s="29" t="s">
        <v>970</v>
      </c>
      <c r="D136" s="51" t="s">
        <v>1119</v>
      </c>
      <c r="E136" s="29" t="s">
        <v>212</v>
      </c>
      <c r="F136" s="20" t="s">
        <v>1120</v>
      </c>
      <c r="G136" s="20" t="s">
        <v>1121</v>
      </c>
      <c r="H136" s="21" t="s">
        <v>1122</v>
      </c>
      <c r="I136" s="36" t="s">
        <v>123</v>
      </c>
      <c r="J136" s="46" t="s">
        <v>191</v>
      </c>
    </row>
    <row r="137" spans="1:10" ht="15" hidden="1" customHeight="1" x14ac:dyDescent="0.2">
      <c r="A137" s="107"/>
      <c r="B137" s="20" t="s">
        <v>920</v>
      </c>
      <c r="C137" s="20" t="s">
        <v>921</v>
      </c>
      <c r="D137" s="58" t="s">
        <v>922</v>
      </c>
      <c r="E137" s="20" t="s">
        <v>446</v>
      </c>
      <c r="F137" s="29" t="s">
        <v>923</v>
      </c>
      <c r="G137" s="29" t="s">
        <v>924</v>
      </c>
      <c r="H137" s="46" t="s">
        <v>925</v>
      </c>
      <c r="I137" s="21" t="s">
        <v>123</v>
      </c>
      <c r="J137" s="21" t="s">
        <v>191</v>
      </c>
    </row>
    <row r="138" spans="1:10" ht="15" hidden="1" customHeight="1" x14ac:dyDescent="0.2">
      <c r="A138" s="107"/>
      <c r="B138" s="20" t="s">
        <v>915</v>
      </c>
      <c r="C138" s="20" t="s">
        <v>916</v>
      </c>
      <c r="D138" s="20" t="s">
        <v>851</v>
      </c>
      <c r="E138" s="20" t="s">
        <v>852</v>
      </c>
      <c r="F138" s="20" t="s">
        <v>917</v>
      </c>
      <c r="G138" s="20" t="s">
        <v>918</v>
      </c>
      <c r="H138" s="21" t="s">
        <v>919</v>
      </c>
      <c r="I138" s="21" t="s">
        <v>33</v>
      </c>
      <c r="J138" s="21" t="s">
        <v>68</v>
      </c>
    </row>
    <row r="139" spans="1:10" ht="15.75" hidden="1" customHeight="1" x14ac:dyDescent="0.2">
      <c r="A139" s="107"/>
      <c r="B139" s="20" t="s">
        <v>941</v>
      </c>
      <c r="C139" s="20" t="s">
        <v>942</v>
      </c>
      <c r="D139" s="20" t="s">
        <v>943</v>
      </c>
      <c r="E139" s="20" t="s">
        <v>267</v>
      </c>
      <c r="F139" s="20" t="s">
        <v>944</v>
      </c>
      <c r="G139" s="20" t="s">
        <v>905</v>
      </c>
      <c r="H139" s="21" t="s">
        <v>945</v>
      </c>
      <c r="I139" s="21" t="s">
        <v>123</v>
      </c>
      <c r="J139" s="21" t="s">
        <v>191</v>
      </c>
    </row>
    <row r="140" spans="1:10" ht="15.75" hidden="1" customHeight="1" x14ac:dyDescent="0.2">
      <c r="A140" s="120"/>
      <c r="B140" s="121" t="s">
        <v>248</v>
      </c>
      <c r="C140" s="121" t="s">
        <v>249</v>
      </c>
      <c r="D140" s="20" t="s">
        <v>250</v>
      </c>
      <c r="E140" s="121" t="s">
        <v>251</v>
      </c>
      <c r="F140" s="20" t="s">
        <v>252</v>
      </c>
      <c r="G140" s="20" t="s">
        <v>253</v>
      </c>
      <c r="H140" s="30" t="s">
        <v>254</v>
      </c>
      <c r="I140" s="122" t="s">
        <v>123</v>
      </c>
      <c r="J140" s="122" t="s">
        <v>135</v>
      </c>
    </row>
    <row r="141" spans="1:10" ht="15.75" hidden="1" customHeight="1" x14ac:dyDescent="0.2">
      <c r="A141" s="124"/>
      <c r="B141" s="125" t="s">
        <v>793</v>
      </c>
      <c r="C141" s="125" t="s">
        <v>125</v>
      </c>
      <c r="D141" s="35" t="s">
        <v>96</v>
      </c>
      <c r="E141" s="126" t="s">
        <v>97</v>
      </c>
      <c r="F141" s="35" t="s">
        <v>794</v>
      </c>
      <c r="G141" s="35" t="s">
        <v>795</v>
      </c>
      <c r="H141" s="36" t="s">
        <v>796</v>
      </c>
      <c r="I141" s="127" t="s">
        <v>123</v>
      </c>
      <c r="J141" s="127" t="s">
        <v>135</v>
      </c>
    </row>
    <row r="142" spans="1:10" ht="15.75" hidden="1" customHeight="1" x14ac:dyDescent="0.2">
      <c r="A142" s="120"/>
      <c r="B142" s="121" t="s">
        <v>476</v>
      </c>
      <c r="C142" s="121" t="s">
        <v>477</v>
      </c>
      <c r="D142" s="20" t="s">
        <v>478</v>
      </c>
      <c r="E142" s="121" t="s">
        <v>479</v>
      </c>
      <c r="F142" s="78" t="s">
        <v>480</v>
      </c>
      <c r="G142" s="78" t="s">
        <v>481</v>
      </c>
      <c r="H142" s="79" t="s">
        <v>482</v>
      </c>
      <c r="I142" s="127" t="s">
        <v>123</v>
      </c>
      <c r="J142" s="122" t="s">
        <v>135</v>
      </c>
    </row>
    <row r="143" spans="1:10" ht="15" hidden="1" customHeight="1" x14ac:dyDescent="0.2">
      <c r="A143" s="120"/>
      <c r="B143" s="121" t="s">
        <v>526</v>
      </c>
      <c r="C143" s="121" t="s">
        <v>203</v>
      </c>
      <c r="D143" s="20" t="s">
        <v>196</v>
      </c>
      <c r="E143" s="121" t="s">
        <v>197</v>
      </c>
      <c r="F143" s="29" t="s">
        <v>527</v>
      </c>
      <c r="G143" s="52" t="s">
        <v>528</v>
      </c>
      <c r="H143" s="53" t="s">
        <v>529</v>
      </c>
      <c r="I143" s="127" t="s">
        <v>123</v>
      </c>
      <c r="J143" s="122" t="s">
        <v>135</v>
      </c>
    </row>
    <row r="144" spans="1:10" ht="15" hidden="1" customHeight="1" x14ac:dyDescent="0.2">
      <c r="A144" s="107"/>
      <c r="B144" s="20" t="s">
        <v>948</v>
      </c>
      <c r="C144" s="20" t="s">
        <v>745</v>
      </c>
      <c r="D144" s="20" t="s">
        <v>949</v>
      </c>
      <c r="E144" s="20" t="s">
        <v>950</v>
      </c>
      <c r="F144" s="20" t="s">
        <v>951</v>
      </c>
      <c r="G144" s="20" t="s">
        <v>952</v>
      </c>
      <c r="H144" s="21">
        <v>4189530601</v>
      </c>
      <c r="I144" s="21" t="s">
        <v>33</v>
      </c>
      <c r="J144" s="21" t="s">
        <v>68</v>
      </c>
    </row>
    <row r="145" spans="1:10" ht="15.75" hidden="1" customHeight="1" x14ac:dyDescent="0.2">
      <c r="A145" s="115"/>
      <c r="B145" s="94" t="s">
        <v>953</v>
      </c>
      <c r="C145" s="94" t="s">
        <v>954</v>
      </c>
      <c r="D145" s="96" t="s">
        <v>955</v>
      </c>
      <c r="E145" s="95" t="s">
        <v>956</v>
      </c>
      <c r="F145" s="36" t="s">
        <v>957</v>
      </c>
      <c r="G145" s="36"/>
      <c r="H145" s="97" t="s">
        <v>958</v>
      </c>
      <c r="I145" s="36" t="s">
        <v>33</v>
      </c>
      <c r="J145" s="36" t="s">
        <v>68</v>
      </c>
    </row>
    <row r="146" spans="1:10" ht="15.75" hidden="1" customHeight="1" x14ac:dyDescent="0.2">
      <c r="A146" s="120"/>
      <c r="B146" s="121" t="s">
        <v>1003</v>
      </c>
      <c r="C146" s="121" t="s">
        <v>1004</v>
      </c>
      <c r="D146" s="20" t="s">
        <v>1005</v>
      </c>
      <c r="E146" s="121" t="s">
        <v>479</v>
      </c>
      <c r="F146" s="78" t="s">
        <v>1006</v>
      </c>
      <c r="G146" s="78" t="s">
        <v>1007</v>
      </c>
      <c r="H146" s="79" t="s">
        <v>1008</v>
      </c>
      <c r="I146" s="122" t="s">
        <v>123</v>
      </c>
      <c r="J146" s="122" t="s">
        <v>135</v>
      </c>
    </row>
    <row r="147" spans="1:10" ht="15.75" hidden="1" customHeight="1" x14ac:dyDescent="0.2">
      <c r="A147" s="111"/>
      <c r="B147" s="29" t="s">
        <v>538</v>
      </c>
      <c r="C147" s="29" t="s">
        <v>539</v>
      </c>
      <c r="D147" s="20" t="s">
        <v>540</v>
      </c>
      <c r="E147" s="29" t="s">
        <v>131</v>
      </c>
      <c r="F147" s="20" t="s">
        <v>541</v>
      </c>
      <c r="G147" s="20" t="s">
        <v>542</v>
      </c>
      <c r="H147" s="21" t="s">
        <v>543</v>
      </c>
      <c r="I147" s="46" t="s">
        <v>102</v>
      </c>
      <c r="J147" s="46" t="s">
        <v>135</v>
      </c>
    </row>
    <row r="148" spans="1:10" ht="15" hidden="1" customHeight="1" x14ac:dyDescent="0.2">
      <c r="A148" s="113"/>
      <c r="B148" s="21" t="s">
        <v>969</v>
      </c>
      <c r="C148" s="21" t="s">
        <v>970</v>
      </c>
      <c r="D148" s="21" t="s">
        <v>971</v>
      </c>
      <c r="E148" s="21" t="s">
        <v>645</v>
      </c>
      <c r="F148" s="21" t="s">
        <v>972</v>
      </c>
      <c r="G148" s="21" t="s">
        <v>973</v>
      </c>
      <c r="H148" s="21" t="s">
        <v>974</v>
      </c>
      <c r="I148" s="21" t="s">
        <v>33</v>
      </c>
      <c r="J148" s="21" t="s">
        <v>68</v>
      </c>
    </row>
    <row r="149" spans="1:10" ht="15" customHeight="1" x14ac:dyDescent="0.2">
      <c r="A149" s="107" t="s">
        <v>1132</v>
      </c>
      <c r="B149" s="20" t="s">
        <v>1070</v>
      </c>
      <c r="C149" s="20" t="s">
        <v>1075</v>
      </c>
      <c r="D149" s="20" t="s">
        <v>1076</v>
      </c>
      <c r="E149" s="20" t="s">
        <v>1077</v>
      </c>
      <c r="F149" s="20" t="s">
        <v>1078</v>
      </c>
      <c r="G149" s="20" t="s">
        <v>1079</v>
      </c>
      <c r="H149" s="21" t="s">
        <v>1080</v>
      </c>
      <c r="I149" s="21" t="s">
        <v>206</v>
      </c>
      <c r="J149" s="21" t="s">
        <v>101</v>
      </c>
    </row>
    <row r="150" spans="1:10" ht="15" hidden="1" customHeight="1" x14ac:dyDescent="0.2">
      <c r="A150" s="109"/>
      <c r="B150" s="34" t="s">
        <v>875</v>
      </c>
      <c r="C150" s="34" t="s">
        <v>880</v>
      </c>
      <c r="D150" s="35" t="s">
        <v>96</v>
      </c>
      <c r="E150" s="35" t="s">
        <v>97</v>
      </c>
      <c r="F150" s="35" t="s">
        <v>881</v>
      </c>
      <c r="G150" s="35" t="s">
        <v>878</v>
      </c>
      <c r="H150" s="36" t="s">
        <v>879</v>
      </c>
      <c r="I150" s="36" t="s">
        <v>102</v>
      </c>
      <c r="J150" s="36" t="s">
        <v>135</v>
      </c>
    </row>
    <row r="151" spans="1:10" ht="15" hidden="1" customHeight="1" x14ac:dyDescent="0.2">
      <c r="A151" s="120"/>
      <c r="B151" s="121" t="s">
        <v>483</v>
      </c>
      <c r="C151" s="121" t="s">
        <v>691</v>
      </c>
      <c r="D151" s="20" t="s">
        <v>989</v>
      </c>
      <c r="E151" s="121" t="s">
        <v>108</v>
      </c>
      <c r="F151" s="20" t="s">
        <v>990</v>
      </c>
      <c r="G151" s="20" t="s">
        <v>991</v>
      </c>
      <c r="H151" s="30" t="s">
        <v>992</v>
      </c>
      <c r="I151" s="122" t="s">
        <v>33</v>
      </c>
      <c r="J151" s="122" t="s">
        <v>191</v>
      </c>
    </row>
    <row r="152" spans="1:10" ht="15" hidden="1" customHeight="1" x14ac:dyDescent="0.2">
      <c r="A152" s="120"/>
      <c r="B152" s="121" t="s">
        <v>993</v>
      </c>
      <c r="C152" s="121" t="s">
        <v>994</v>
      </c>
      <c r="D152" s="29" t="s">
        <v>995</v>
      </c>
      <c r="E152" s="121" t="s">
        <v>645</v>
      </c>
      <c r="F152" s="29" t="s">
        <v>996</v>
      </c>
      <c r="G152" s="29" t="s">
        <v>997</v>
      </c>
      <c r="H152" s="46" t="s">
        <v>998</v>
      </c>
      <c r="I152" s="122" t="s">
        <v>33</v>
      </c>
      <c r="J152" s="122" t="s">
        <v>191</v>
      </c>
    </row>
    <row r="153" spans="1:10" ht="15" hidden="1" customHeight="1" x14ac:dyDescent="0.2">
      <c r="A153" s="111"/>
      <c r="B153" s="29" t="s">
        <v>907</v>
      </c>
      <c r="C153" s="29" t="s">
        <v>316</v>
      </c>
      <c r="D153" s="20" t="s">
        <v>908</v>
      </c>
      <c r="E153" s="29" t="s">
        <v>63</v>
      </c>
      <c r="F153" s="20" t="s">
        <v>909</v>
      </c>
      <c r="G153" s="20" t="s">
        <v>910</v>
      </c>
      <c r="H153" s="21" t="s">
        <v>911</v>
      </c>
      <c r="I153" s="46" t="s">
        <v>67</v>
      </c>
      <c r="J153" s="46" t="s">
        <v>135</v>
      </c>
    </row>
    <row r="154" spans="1:10" ht="15.75" hidden="1" customHeight="1" x14ac:dyDescent="0.2">
      <c r="A154" s="120"/>
      <c r="B154" s="121" t="s">
        <v>1050</v>
      </c>
      <c r="C154" s="121" t="s">
        <v>1051</v>
      </c>
      <c r="D154" s="20" t="s">
        <v>1052</v>
      </c>
      <c r="E154" s="121" t="s">
        <v>366</v>
      </c>
      <c r="F154" s="20" t="s">
        <v>1053</v>
      </c>
      <c r="G154" s="20" t="s">
        <v>1054</v>
      </c>
      <c r="H154" s="21" t="s">
        <v>1055</v>
      </c>
      <c r="I154" s="122" t="s">
        <v>123</v>
      </c>
      <c r="J154" s="122" t="s">
        <v>135</v>
      </c>
    </row>
    <row r="155" spans="1:10" ht="15" hidden="1" customHeight="1" x14ac:dyDescent="0.2">
      <c r="A155" s="120"/>
      <c r="B155" s="121" t="s">
        <v>885</v>
      </c>
      <c r="C155" s="121" t="s">
        <v>1009</v>
      </c>
      <c r="D155" s="20" t="s">
        <v>346</v>
      </c>
      <c r="E155" s="121" t="s">
        <v>347</v>
      </c>
      <c r="F155" s="20" t="s">
        <v>1010</v>
      </c>
      <c r="G155" s="20" t="s">
        <v>1011</v>
      </c>
      <c r="H155" s="21" t="s">
        <v>1012</v>
      </c>
      <c r="I155" s="122" t="s">
        <v>33</v>
      </c>
      <c r="J155" s="122" t="s">
        <v>191</v>
      </c>
    </row>
    <row r="156" spans="1:10" ht="15.75" hidden="1" customHeight="1" x14ac:dyDescent="0.2">
      <c r="A156" s="124"/>
      <c r="B156" s="125" t="s">
        <v>1013</v>
      </c>
      <c r="C156" s="125" t="s">
        <v>1014</v>
      </c>
      <c r="D156" s="35" t="s">
        <v>96</v>
      </c>
      <c r="E156" s="126" t="s">
        <v>97</v>
      </c>
      <c r="F156" s="35" t="s">
        <v>1015</v>
      </c>
      <c r="G156" s="35" t="s">
        <v>1016</v>
      </c>
      <c r="H156" s="36" t="s">
        <v>1017</v>
      </c>
      <c r="I156" s="127" t="s">
        <v>33</v>
      </c>
      <c r="J156" s="127" t="s">
        <v>191</v>
      </c>
    </row>
    <row r="157" spans="1:10" ht="15" hidden="1" customHeight="1" x14ac:dyDescent="0.2">
      <c r="A157" s="111"/>
      <c r="B157" s="29" t="s">
        <v>1043</v>
      </c>
      <c r="C157" s="29" t="s">
        <v>1044</v>
      </c>
      <c r="D157" s="20" t="s">
        <v>1045</v>
      </c>
      <c r="E157" s="29" t="s">
        <v>131</v>
      </c>
      <c r="F157" s="20" t="s">
        <v>1046</v>
      </c>
      <c r="G157" s="20" t="s">
        <v>1047</v>
      </c>
      <c r="H157" s="21" t="s">
        <v>1048</v>
      </c>
      <c r="I157" s="46" t="s">
        <v>102</v>
      </c>
      <c r="J157" s="46" t="s">
        <v>135</v>
      </c>
    </row>
    <row r="158" spans="1:10" ht="15" hidden="1" customHeight="1" x14ac:dyDescent="0.2">
      <c r="A158" s="111"/>
      <c r="B158" s="29" t="s">
        <v>273</v>
      </c>
      <c r="C158" s="29" t="s">
        <v>274</v>
      </c>
      <c r="D158" s="20" t="s">
        <v>275</v>
      </c>
      <c r="E158" s="29" t="s">
        <v>42</v>
      </c>
      <c r="F158" s="20" t="s">
        <v>276</v>
      </c>
      <c r="G158" s="20" t="s">
        <v>277</v>
      </c>
      <c r="H158" s="21" t="s">
        <v>278</v>
      </c>
      <c r="I158" s="46" t="s">
        <v>67</v>
      </c>
      <c r="J158" s="46" t="s">
        <v>101</v>
      </c>
    </row>
    <row r="159" spans="1:10" ht="15.75" hidden="1" customHeight="1" x14ac:dyDescent="0.2">
      <c r="A159" s="107"/>
      <c r="B159" s="20" t="s">
        <v>563</v>
      </c>
      <c r="C159" s="20" t="s">
        <v>564</v>
      </c>
      <c r="D159" s="20" t="s">
        <v>565</v>
      </c>
      <c r="E159" s="20" t="s">
        <v>465</v>
      </c>
      <c r="F159" s="20" t="s">
        <v>566</v>
      </c>
      <c r="G159" s="20" t="s">
        <v>567</v>
      </c>
      <c r="H159" s="21" t="s">
        <v>568</v>
      </c>
      <c r="I159" s="21" t="s">
        <v>123</v>
      </c>
      <c r="J159" s="21" t="s">
        <v>101</v>
      </c>
    </row>
    <row r="160" spans="1:10" ht="15" hidden="1" customHeight="1" x14ac:dyDescent="0.2">
      <c r="A160" s="120"/>
      <c r="B160" s="121" t="s">
        <v>1033</v>
      </c>
      <c r="C160" s="121" t="s">
        <v>1034</v>
      </c>
      <c r="D160" s="29" t="s">
        <v>1035</v>
      </c>
      <c r="E160" s="121" t="s">
        <v>234</v>
      </c>
      <c r="F160" s="29" t="s">
        <v>1036</v>
      </c>
      <c r="G160" s="29" t="s">
        <v>1037</v>
      </c>
      <c r="H160" s="54" t="s">
        <v>1038</v>
      </c>
      <c r="I160" s="122" t="s">
        <v>33</v>
      </c>
      <c r="J160" s="122" t="s">
        <v>191</v>
      </c>
    </row>
    <row r="161" spans="1:10" ht="15" hidden="1" customHeight="1" x14ac:dyDescent="0.2">
      <c r="A161" s="111"/>
      <c r="B161" s="29" t="s">
        <v>592</v>
      </c>
      <c r="C161" s="29" t="s">
        <v>593</v>
      </c>
      <c r="D161" s="20" t="s">
        <v>464</v>
      </c>
      <c r="E161" s="29" t="s">
        <v>465</v>
      </c>
      <c r="F161" s="20" t="s">
        <v>594</v>
      </c>
      <c r="G161" s="20" t="s">
        <v>595</v>
      </c>
      <c r="H161" s="21" t="s">
        <v>596</v>
      </c>
      <c r="I161" s="46" t="s">
        <v>67</v>
      </c>
      <c r="J161" s="46" t="s">
        <v>101</v>
      </c>
    </row>
    <row r="162" spans="1:10" ht="15.75" hidden="1" customHeight="1" x14ac:dyDescent="0.2">
      <c r="A162" s="107"/>
      <c r="B162" s="20" t="s">
        <v>933</v>
      </c>
      <c r="C162" s="20" t="s">
        <v>736</v>
      </c>
      <c r="D162" s="20" t="s">
        <v>934</v>
      </c>
      <c r="E162" s="20" t="s">
        <v>108</v>
      </c>
      <c r="F162" s="20" t="s">
        <v>935</v>
      </c>
      <c r="G162" s="20" t="s">
        <v>936</v>
      </c>
      <c r="H162" s="21" t="s">
        <v>937</v>
      </c>
      <c r="I162" s="21" t="s">
        <v>123</v>
      </c>
      <c r="J162" s="21" t="s">
        <v>101</v>
      </c>
    </row>
    <row r="163" spans="1:10" ht="16.5" hidden="1" customHeight="1" x14ac:dyDescent="0.2">
      <c r="A163" s="111"/>
      <c r="B163" s="29" t="s">
        <v>313</v>
      </c>
      <c r="C163" s="29" t="s">
        <v>314</v>
      </c>
      <c r="D163" s="20" t="s">
        <v>81</v>
      </c>
      <c r="E163" s="29" t="s">
        <v>82</v>
      </c>
      <c r="F163" s="29" t="s">
        <v>315</v>
      </c>
      <c r="G163" s="20" t="s">
        <v>84</v>
      </c>
      <c r="H163" s="21" t="s">
        <v>85</v>
      </c>
      <c r="I163" s="21" t="s">
        <v>123</v>
      </c>
      <c r="J163" s="46" t="s">
        <v>101</v>
      </c>
    </row>
    <row r="164" spans="1:10" ht="15" hidden="1" customHeight="1" x14ac:dyDescent="0.2">
      <c r="A164" s="111"/>
      <c r="B164" s="29" t="s">
        <v>1070</v>
      </c>
      <c r="C164" s="29" t="s">
        <v>547</v>
      </c>
      <c r="D164" s="20" t="s">
        <v>346</v>
      </c>
      <c r="E164" s="29" t="s">
        <v>347</v>
      </c>
      <c r="F164" s="20" t="s">
        <v>1085</v>
      </c>
      <c r="G164" s="20" t="s">
        <v>1086</v>
      </c>
      <c r="H164" s="21" t="s">
        <v>1087</v>
      </c>
      <c r="I164" s="46" t="s">
        <v>67</v>
      </c>
      <c r="J164" s="46" t="s">
        <v>101</v>
      </c>
    </row>
    <row r="165" spans="1:10" ht="15" hidden="1" customHeight="1" x14ac:dyDescent="0.2">
      <c r="A165" s="107"/>
      <c r="B165" s="20" t="s">
        <v>1059</v>
      </c>
      <c r="C165" s="20" t="s">
        <v>404</v>
      </c>
      <c r="D165" s="99" t="s">
        <v>1060</v>
      </c>
      <c r="E165" s="20" t="s">
        <v>108</v>
      </c>
      <c r="F165" s="20" t="s">
        <v>1061</v>
      </c>
      <c r="G165" s="20" t="s">
        <v>1062</v>
      </c>
      <c r="H165" s="21" t="s">
        <v>1063</v>
      </c>
      <c r="I165" s="21" t="s">
        <v>33</v>
      </c>
      <c r="J165" s="21" t="s">
        <v>135</v>
      </c>
    </row>
    <row r="166" spans="1:10" ht="15" hidden="1" customHeight="1" x14ac:dyDescent="0.2">
      <c r="A166" s="111"/>
      <c r="B166" s="29" t="s">
        <v>785</v>
      </c>
      <c r="C166" s="29" t="s">
        <v>786</v>
      </c>
      <c r="D166" s="20" t="s">
        <v>787</v>
      </c>
      <c r="E166" s="29" t="s">
        <v>788</v>
      </c>
      <c r="F166" s="20" t="s">
        <v>789</v>
      </c>
      <c r="G166" s="20" t="s">
        <v>790</v>
      </c>
      <c r="H166" s="21" t="s">
        <v>791</v>
      </c>
      <c r="I166" s="46" t="s">
        <v>123</v>
      </c>
      <c r="J166" s="46" t="s">
        <v>101</v>
      </c>
    </row>
    <row r="167" spans="1:10" ht="15" hidden="1" customHeight="1" x14ac:dyDescent="0.2">
      <c r="A167" s="111"/>
      <c r="B167" s="29" t="s">
        <v>722</v>
      </c>
      <c r="C167" s="29" t="s">
        <v>539</v>
      </c>
      <c r="D167" s="20" t="s">
        <v>723</v>
      </c>
      <c r="E167" s="29" t="s">
        <v>108</v>
      </c>
      <c r="F167" s="20" t="s">
        <v>724</v>
      </c>
      <c r="G167" s="20" t="s">
        <v>725</v>
      </c>
      <c r="H167" s="21" t="s">
        <v>726</v>
      </c>
      <c r="I167" s="46" t="s">
        <v>67</v>
      </c>
      <c r="J167" s="46" t="s">
        <v>122</v>
      </c>
    </row>
    <row r="168" spans="1:10" ht="15.75" hidden="1" customHeight="1" x14ac:dyDescent="0.2">
      <c r="A168" s="109"/>
      <c r="B168" s="34" t="s">
        <v>94</v>
      </c>
      <c r="C168" s="34" t="s">
        <v>95</v>
      </c>
      <c r="D168" s="35" t="s">
        <v>96</v>
      </c>
      <c r="E168" s="35" t="s">
        <v>97</v>
      </c>
      <c r="F168" s="35" t="s">
        <v>98</v>
      </c>
      <c r="G168" s="35" t="s">
        <v>99</v>
      </c>
      <c r="H168" s="36" t="s">
        <v>100</v>
      </c>
      <c r="I168" s="36" t="s">
        <v>102</v>
      </c>
      <c r="J168" s="36" t="s">
        <v>101</v>
      </c>
    </row>
    <row r="169" spans="1:10" ht="15" hidden="1" customHeight="1" x14ac:dyDescent="0.2">
      <c r="A169" s="136"/>
      <c r="B169" s="29" t="s">
        <v>813</v>
      </c>
      <c r="C169" s="29" t="s">
        <v>814</v>
      </c>
      <c r="D169" s="90" t="s">
        <v>815</v>
      </c>
      <c r="E169" s="29" t="s">
        <v>816</v>
      </c>
      <c r="F169" s="91" t="s">
        <v>817</v>
      </c>
      <c r="G169" s="20" t="s">
        <v>818</v>
      </c>
      <c r="H169" s="21" t="s">
        <v>819</v>
      </c>
      <c r="I169" s="46" t="s">
        <v>67</v>
      </c>
      <c r="J169" s="46" t="s">
        <v>122</v>
      </c>
    </row>
    <row r="170" spans="1:10" ht="15" hidden="1" customHeight="1" x14ac:dyDescent="0.2">
      <c r="A170" s="107"/>
      <c r="B170" s="20" t="s">
        <v>703</v>
      </c>
      <c r="C170" s="20" t="s">
        <v>1089</v>
      </c>
      <c r="D170" s="20" t="s">
        <v>81</v>
      </c>
      <c r="E170" s="20" t="s">
        <v>82</v>
      </c>
      <c r="F170" s="29" t="s">
        <v>1090</v>
      </c>
      <c r="G170" s="20" t="s">
        <v>84</v>
      </c>
      <c r="H170" s="21" t="s">
        <v>85</v>
      </c>
      <c r="I170" s="21" t="s">
        <v>33</v>
      </c>
      <c r="J170" s="21" t="s">
        <v>135</v>
      </c>
    </row>
    <row r="171" spans="1:10" ht="15" hidden="1" customHeight="1" x14ac:dyDescent="0.2">
      <c r="A171" s="107"/>
      <c r="B171" s="20" t="s">
        <v>735</v>
      </c>
      <c r="C171" s="20" t="s">
        <v>1091</v>
      </c>
      <c r="D171" s="20" t="s">
        <v>173</v>
      </c>
      <c r="E171" s="20" t="s">
        <v>174</v>
      </c>
      <c r="F171" s="20" t="s">
        <v>1092</v>
      </c>
      <c r="G171" s="20" t="s">
        <v>1093</v>
      </c>
      <c r="H171" s="21" t="s">
        <v>1094</v>
      </c>
      <c r="I171" s="21" t="s">
        <v>33</v>
      </c>
      <c r="J171" s="21" t="s">
        <v>135</v>
      </c>
    </row>
    <row r="172" spans="1:10" ht="15" hidden="1" customHeight="1" x14ac:dyDescent="0.2">
      <c r="A172" s="111"/>
      <c r="B172" s="29" t="s">
        <v>1100</v>
      </c>
      <c r="C172" s="29" t="s">
        <v>1101</v>
      </c>
      <c r="D172" s="29" t="s">
        <v>1102</v>
      </c>
      <c r="E172" s="29" t="s">
        <v>580</v>
      </c>
      <c r="F172" s="29" t="s">
        <v>1103</v>
      </c>
      <c r="G172" s="29" t="s">
        <v>1104</v>
      </c>
      <c r="H172" s="46" t="s">
        <v>1105</v>
      </c>
      <c r="I172" s="46" t="s">
        <v>33</v>
      </c>
      <c r="J172" s="46" t="s">
        <v>135</v>
      </c>
    </row>
    <row r="173" spans="1:10" ht="15" hidden="1" customHeight="1" x14ac:dyDescent="0.2">
      <c r="A173" s="120"/>
      <c r="B173" s="121" t="s">
        <v>1107</v>
      </c>
      <c r="C173" s="121" t="s">
        <v>1108</v>
      </c>
      <c r="D173" s="20" t="s">
        <v>851</v>
      </c>
      <c r="E173" s="121" t="s">
        <v>852</v>
      </c>
      <c r="F173" s="20" t="s">
        <v>1109</v>
      </c>
      <c r="G173" s="20" t="s">
        <v>1110</v>
      </c>
      <c r="H173" s="21" t="s">
        <v>1111</v>
      </c>
      <c r="I173" s="122" t="s">
        <v>33</v>
      </c>
      <c r="J173" s="122" t="s">
        <v>1064</v>
      </c>
    </row>
    <row r="174" spans="1:10" ht="15" hidden="1" customHeight="1" x14ac:dyDescent="0.2">
      <c r="A174" s="120"/>
      <c r="B174" s="121" t="s">
        <v>1112</v>
      </c>
      <c r="C174" s="121" t="s">
        <v>637</v>
      </c>
      <c r="D174" s="29" t="s">
        <v>1113</v>
      </c>
      <c r="E174" s="121" t="s">
        <v>645</v>
      </c>
      <c r="F174" s="29" t="s">
        <v>1114</v>
      </c>
      <c r="G174" s="29" t="s">
        <v>1115</v>
      </c>
      <c r="H174" s="46" t="s">
        <v>1116</v>
      </c>
      <c r="I174" s="122" t="s">
        <v>33</v>
      </c>
      <c r="J174" s="122" t="s">
        <v>1064</v>
      </c>
    </row>
    <row r="175" spans="1:10" ht="16.5" hidden="1" customHeight="1" thickBot="1" x14ac:dyDescent="0.25">
      <c r="A175" s="149"/>
      <c r="B175" s="150" t="s">
        <v>115</v>
      </c>
      <c r="C175" s="150" t="s">
        <v>116</v>
      </c>
      <c r="D175" s="101" t="s">
        <v>117</v>
      </c>
      <c r="E175" s="150" t="s">
        <v>118</v>
      </c>
      <c r="F175" s="144" t="s">
        <v>119</v>
      </c>
      <c r="G175" s="101" t="s">
        <v>120</v>
      </c>
      <c r="H175" s="146" t="s">
        <v>121</v>
      </c>
      <c r="I175" s="153" t="s">
        <v>123</v>
      </c>
      <c r="J175" s="153" t="s">
        <v>122</v>
      </c>
    </row>
    <row r="176" spans="1:10" ht="15" hidden="1" customHeight="1" x14ac:dyDescent="0.2">
      <c r="A176" s="151"/>
      <c r="B176" s="152" t="s">
        <v>820</v>
      </c>
      <c r="C176" s="152" t="s">
        <v>821</v>
      </c>
      <c r="D176" s="10" t="s">
        <v>822</v>
      </c>
      <c r="E176" s="152" t="s">
        <v>131</v>
      </c>
      <c r="F176" s="10" t="s">
        <v>823</v>
      </c>
      <c r="G176" s="145" t="s">
        <v>824</v>
      </c>
      <c r="H176" s="11" t="s">
        <v>825</v>
      </c>
      <c r="I176" s="154" t="s">
        <v>123</v>
      </c>
      <c r="J176" s="154" t="s">
        <v>122</v>
      </c>
    </row>
    <row r="177" spans="1:10" x14ac:dyDescent="0.2">
      <c r="A177" s="49"/>
      <c r="B177" s="49"/>
      <c r="C177" s="49"/>
      <c r="D177" s="49"/>
      <c r="E177" s="49"/>
      <c r="F177" s="49"/>
      <c r="G177" s="49"/>
      <c r="H177" s="49"/>
      <c r="I177" s="49"/>
      <c r="J177" s="49"/>
    </row>
    <row r="178" spans="1:10" x14ac:dyDescent="0.2">
      <c r="A178" s="49" t="s">
        <v>1147</v>
      </c>
      <c r="B178" s="49" t="s">
        <v>1148</v>
      </c>
      <c r="C178" s="49" t="s">
        <v>1150</v>
      </c>
      <c r="D178" s="49"/>
      <c r="E178" s="49"/>
      <c r="F178" s="49"/>
      <c r="G178" s="49"/>
      <c r="H178" s="49"/>
      <c r="I178" s="49"/>
      <c r="J178" s="49"/>
    </row>
    <row r="179" spans="1:10" x14ac:dyDescent="0.2">
      <c r="A179" s="49">
        <v>3</v>
      </c>
      <c r="B179" s="49">
        <v>3</v>
      </c>
      <c r="C179" s="49">
        <v>2</v>
      </c>
      <c r="D179" s="49"/>
      <c r="E179" s="49"/>
      <c r="F179" s="49"/>
      <c r="G179" s="49"/>
      <c r="H179" s="49"/>
      <c r="I179" s="49"/>
      <c r="J179" s="49"/>
    </row>
    <row r="180" spans="1:10" ht="16" thickBot="1" x14ac:dyDescent="0.25">
      <c r="A180" s="105"/>
      <c r="B180" s="105"/>
      <c r="C180" s="105"/>
      <c r="D180" s="105"/>
      <c r="E180" s="105"/>
      <c r="F180" s="105"/>
      <c r="G180" s="105"/>
      <c r="H180" s="105"/>
      <c r="I180" s="105"/>
      <c r="J180" s="105"/>
    </row>
  </sheetData>
  <autoFilter ref="A2:J176">
    <filterColumn colId="8">
      <filters>
        <filter val="Vétéran"/>
      </filters>
    </filterColumn>
    <sortState ref="A24:AN175">
      <sortCondition ref="J2:J180"/>
    </sortState>
  </autoFilter>
  <mergeCells count="1">
    <mergeCell ref="A1:J1"/>
  </mergeCells>
  <dataValidations count="5">
    <dataValidation type="list" allowBlank="1" showInputMessage="1" showErrorMessage="1" sqref="J124:J125 J164">
      <formula1>poids</formula1>
      <formula2>0</formula2>
    </dataValidation>
    <dataValidation type="list" allowBlank="1" showInputMessage="1" showErrorMessage="1" sqref="I124:I125 I164">
      <formula1>cat.shiai</formula1>
      <formula2>0</formula2>
    </dataValidation>
    <dataValidation type="list" allowBlank="1" showInputMessage="1" showErrorMessage="1" sqref="I78 I127 I107:I123 I84:I102 I144 I149:I163 I3:I66 I165:I176">
      <formula1>cat.shiai</formula1>
    </dataValidation>
    <dataValidation type="list" allowBlank="1" showInputMessage="1" showErrorMessage="1" sqref="J78 J107:J123 J140 J142 J144 J149:J163 J84:J102 J3:J66 J165:J176">
      <formula1>poids</formula1>
    </dataValidation>
    <dataValidation type="list" allowBlank="1" showInputMessage="1" showErrorMessage="1" error="F / M" sqref="C137:C139">
      <formula1>#REF!</formula1>
    </dataValidation>
  </dataValidations>
  <hyperlinks>
    <hyperlink ref="D165" r:id="rId1"/>
    <hyperlink ref="D126" r:id="rId2"/>
    <hyperlink ref="D69" r:id="rId3"/>
    <hyperlink ref="D136" r:id="rId4"/>
    <hyperlink ref="D114" r:id="rId5"/>
    <hyperlink ref="D50" r:id="rId6"/>
    <hyperlink ref="D145" r:id="rId7"/>
    <hyperlink ref="D103" r:id="rId8"/>
    <hyperlink ref="D137" r:id="rId9"/>
    <hyperlink ref="D85" r:id="rId10"/>
    <hyperlink ref="D27" r:id="rId11"/>
  </hyperlinks>
  <pageMargins left="0.78740157480314965" right="0" top="0.74803149606299213" bottom="0.74803149606299213" header="0.31496062992125984" footer="0.31496062992125984"/>
  <pageSetup scale="90" orientation="landscape" r:id="rId1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Rank / Grade">
          <x14:formula1>
            <xm:f>[2]Feuil2!#REF!</xm:f>
          </x14:formula1>
          <xm:sqref>D36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workbookViewId="0">
      <selection activeCell="H11" sqref="H11"/>
    </sheetView>
  </sheetViews>
  <sheetFormatPr baseColWidth="10" defaultRowHeight="15" x14ac:dyDescent="0.2"/>
  <cols>
    <col min="2" max="2" width="18" customWidth="1"/>
    <col min="3" max="3" width="15" customWidth="1"/>
    <col min="4" max="4" width="18.83203125" customWidth="1"/>
    <col min="5" max="5" width="7.1640625" customWidth="1"/>
    <col min="6" max="6" width="10.33203125" customWidth="1"/>
  </cols>
  <sheetData>
    <row r="1" spans="1:10" ht="16" thickBot="1" x14ac:dyDescent="0.25"/>
    <row r="2" spans="1:10" ht="31" thickBot="1" x14ac:dyDescent="0.25">
      <c r="A2" s="3" t="s">
        <v>1129</v>
      </c>
      <c r="B2" s="4" t="s">
        <v>0</v>
      </c>
      <c r="C2" s="5" t="s">
        <v>1</v>
      </c>
      <c r="D2" s="4" t="s">
        <v>3</v>
      </c>
      <c r="E2" s="4" t="s">
        <v>1136</v>
      </c>
      <c r="H2" s="185" t="s">
        <v>1147</v>
      </c>
      <c r="I2" s="186" t="s">
        <v>1148</v>
      </c>
      <c r="J2" s="187" t="s">
        <v>1150</v>
      </c>
    </row>
    <row r="3" spans="1:10" ht="16" thickBot="1" x14ac:dyDescent="0.25">
      <c r="A3" s="165" t="s">
        <v>1134</v>
      </c>
      <c r="B3" s="166" t="s">
        <v>1137</v>
      </c>
      <c r="C3" s="166" t="s">
        <v>1138</v>
      </c>
      <c r="D3" s="166" t="s">
        <v>97</v>
      </c>
      <c r="E3" s="167" t="s">
        <v>1141</v>
      </c>
      <c r="H3" s="188">
        <f>katas!A9+'U16'!A141+'U18'!A152+'U21'!A162+Vétérans!A179+senior!A159</f>
        <v>31</v>
      </c>
      <c r="I3" s="189">
        <f>katas!B9+'U16'!B141+'U18'!B152+'U21'!B162+Vétérans!B179+senior!B159</f>
        <v>31</v>
      </c>
      <c r="J3" s="190">
        <f>'U16'!C141+'U18'!C152+'U21'!C162+Vétérans!C179+senior!C159</f>
        <v>49</v>
      </c>
    </row>
    <row r="4" spans="1:10" x14ac:dyDescent="0.2">
      <c r="A4" s="168" t="s">
        <v>1134</v>
      </c>
      <c r="B4" s="18" t="s">
        <v>1139</v>
      </c>
      <c r="C4" s="18" t="s">
        <v>1140</v>
      </c>
      <c r="D4" s="18" t="s">
        <v>97</v>
      </c>
      <c r="E4" s="98" t="s">
        <v>1141</v>
      </c>
    </row>
    <row r="5" spans="1:10" x14ac:dyDescent="0.2">
      <c r="A5" s="168" t="s">
        <v>1132</v>
      </c>
      <c r="B5" s="18" t="s">
        <v>1142</v>
      </c>
      <c r="C5" s="18" t="s">
        <v>1143</v>
      </c>
      <c r="D5" s="18" t="s">
        <v>1146</v>
      </c>
      <c r="E5" s="98" t="s">
        <v>1145</v>
      </c>
    </row>
    <row r="6" spans="1:10" ht="16" thickBot="1" x14ac:dyDescent="0.25">
      <c r="A6" s="169" t="s">
        <v>1132</v>
      </c>
      <c r="B6" s="170" t="s">
        <v>1144</v>
      </c>
      <c r="C6" s="170" t="s">
        <v>249</v>
      </c>
      <c r="D6" s="170" t="s">
        <v>1146</v>
      </c>
      <c r="E6" s="171" t="s">
        <v>1145</v>
      </c>
    </row>
    <row r="7" spans="1:10" ht="16" thickBot="1" x14ac:dyDescent="0.25"/>
    <row r="8" spans="1:10" ht="31" thickBot="1" x14ac:dyDescent="0.25">
      <c r="A8" s="163" t="s">
        <v>1129</v>
      </c>
      <c r="B8" s="163" t="s">
        <v>0</v>
      </c>
      <c r="C8" s="164" t="s">
        <v>1</v>
      </c>
      <c r="D8" s="163" t="s">
        <v>3</v>
      </c>
      <c r="E8" s="163" t="s">
        <v>1151</v>
      </c>
      <c r="F8" s="163" t="s">
        <v>1152</v>
      </c>
    </row>
    <row r="9" spans="1:10" x14ac:dyDescent="0.2">
      <c r="A9" s="107" t="s">
        <v>1133</v>
      </c>
      <c r="B9" s="20" t="s">
        <v>39</v>
      </c>
      <c r="C9" s="20" t="s">
        <v>40</v>
      </c>
      <c r="D9" s="20" t="s">
        <v>42</v>
      </c>
      <c r="E9" s="21" t="s">
        <v>33</v>
      </c>
      <c r="F9" s="21" t="s">
        <v>34</v>
      </c>
    </row>
    <row r="10" spans="1:10" x14ac:dyDescent="0.2">
      <c r="A10" s="182" t="s">
        <v>1133</v>
      </c>
      <c r="B10" s="183" t="s">
        <v>136</v>
      </c>
      <c r="C10" s="183" t="s">
        <v>137</v>
      </c>
      <c r="D10" s="183" t="s">
        <v>139</v>
      </c>
      <c r="E10" s="184" t="s">
        <v>33</v>
      </c>
      <c r="F10" s="184" t="s">
        <v>112</v>
      </c>
    </row>
    <row r="11" spans="1:10" x14ac:dyDescent="0.2">
      <c r="A11" s="172" t="s">
        <v>1134</v>
      </c>
      <c r="B11" s="78" t="s">
        <v>295</v>
      </c>
      <c r="C11" s="78" t="s">
        <v>296</v>
      </c>
      <c r="D11" s="78" t="s">
        <v>42</v>
      </c>
      <c r="E11" s="79" t="s">
        <v>33</v>
      </c>
      <c r="F11" s="79" t="s">
        <v>201</v>
      </c>
    </row>
    <row r="12" spans="1:10" x14ac:dyDescent="0.2">
      <c r="A12" s="172" t="s">
        <v>1132</v>
      </c>
      <c r="B12" s="78" t="s">
        <v>363</v>
      </c>
      <c r="C12" s="78" t="s">
        <v>364</v>
      </c>
      <c r="D12" s="78" t="s">
        <v>366</v>
      </c>
      <c r="E12" s="79" t="s">
        <v>33</v>
      </c>
      <c r="F12" s="79" t="s">
        <v>201</v>
      </c>
    </row>
    <row r="13" spans="1:10" ht="16" x14ac:dyDescent="0.2">
      <c r="A13" s="173" t="s">
        <v>1133</v>
      </c>
      <c r="B13" s="174" t="s">
        <v>308</v>
      </c>
      <c r="C13" s="174" t="s">
        <v>309</v>
      </c>
      <c r="D13" s="175" t="s">
        <v>97</v>
      </c>
      <c r="E13" s="176" t="s">
        <v>33</v>
      </c>
      <c r="F13" s="176" t="s">
        <v>201</v>
      </c>
    </row>
    <row r="14" spans="1:10" x14ac:dyDescent="0.2">
      <c r="A14" s="172" t="s">
        <v>1133</v>
      </c>
      <c r="B14" s="78" t="s">
        <v>418</v>
      </c>
      <c r="C14" s="78" t="s">
        <v>419</v>
      </c>
      <c r="D14" s="78" t="s">
        <v>421</v>
      </c>
      <c r="E14" s="79" t="s">
        <v>33</v>
      </c>
      <c r="F14" s="79" t="s">
        <v>223</v>
      </c>
    </row>
    <row r="15" spans="1:10" x14ac:dyDescent="0.2">
      <c r="A15" s="172" t="s">
        <v>1132</v>
      </c>
      <c r="B15" s="78" t="s">
        <v>483</v>
      </c>
      <c r="C15" s="78" t="s">
        <v>484</v>
      </c>
      <c r="D15" s="78" t="s">
        <v>358</v>
      </c>
      <c r="E15" s="79" t="s">
        <v>33</v>
      </c>
      <c r="F15" s="79" t="s">
        <v>489</v>
      </c>
    </row>
    <row r="16" spans="1:10" x14ac:dyDescent="0.2">
      <c r="A16" s="172" t="s">
        <v>1133</v>
      </c>
      <c r="B16" s="78" t="s">
        <v>492</v>
      </c>
      <c r="C16" s="78" t="s">
        <v>493</v>
      </c>
      <c r="D16" s="78" t="s">
        <v>153</v>
      </c>
      <c r="E16" s="79" t="s">
        <v>33</v>
      </c>
      <c r="F16" s="79" t="s">
        <v>489</v>
      </c>
    </row>
    <row r="17" spans="1:6" ht="16" x14ac:dyDescent="0.2">
      <c r="A17" s="173" t="s">
        <v>1134</v>
      </c>
      <c r="B17" s="174" t="s">
        <v>558</v>
      </c>
      <c r="C17" s="174" t="s">
        <v>559</v>
      </c>
      <c r="D17" s="175" t="s">
        <v>97</v>
      </c>
      <c r="E17" s="176" t="s">
        <v>33</v>
      </c>
      <c r="F17" s="176" t="s">
        <v>552</v>
      </c>
    </row>
    <row r="18" spans="1:6" x14ac:dyDescent="0.2">
      <c r="A18" s="172" t="s">
        <v>1132</v>
      </c>
      <c r="B18" s="78" t="s">
        <v>586</v>
      </c>
      <c r="C18" s="78" t="s">
        <v>587</v>
      </c>
      <c r="D18" s="78" t="s">
        <v>347</v>
      </c>
      <c r="E18" s="79" t="s">
        <v>33</v>
      </c>
      <c r="F18" s="79" t="s">
        <v>552</v>
      </c>
    </row>
    <row r="19" spans="1:6" x14ac:dyDescent="0.2">
      <c r="A19" s="172" t="s">
        <v>1133</v>
      </c>
      <c r="B19" s="78" t="s">
        <v>577</v>
      </c>
      <c r="C19" s="78" t="s">
        <v>578</v>
      </c>
      <c r="D19" s="78" t="s">
        <v>580</v>
      </c>
      <c r="E19" s="79" t="s">
        <v>33</v>
      </c>
      <c r="F19" s="79" t="s">
        <v>552</v>
      </c>
    </row>
    <row r="20" spans="1:6" x14ac:dyDescent="0.2">
      <c r="A20" s="172" t="s">
        <v>1134</v>
      </c>
      <c r="B20" s="78" t="s">
        <v>636</v>
      </c>
      <c r="C20" s="78" t="s">
        <v>637</v>
      </c>
      <c r="D20" s="78" t="s">
        <v>406</v>
      </c>
      <c r="E20" s="79" t="s">
        <v>33</v>
      </c>
      <c r="F20" s="79" t="s">
        <v>376</v>
      </c>
    </row>
    <row r="21" spans="1:6" x14ac:dyDescent="0.2">
      <c r="A21" s="172" t="s">
        <v>1133</v>
      </c>
      <c r="B21" s="78" t="s">
        <v>598</v>
      </c>
      <c r="C21" s="78" t="s">
        <v>599</v>
      </c>
      <c r="D21" s="78"/>
      <c r="E21" s="79" t="s">
        <v>33</v>
      </c>
      <c r="F21" s="79" t="s">
        <v>376</v>
      </c>
    </row>
    <row r="22" spans="1:6" x14ac:dyDescent="0.2">
      <c r="A22" s="172" t="s">
        <v>1133</v>
      </c>
      <c r="B22" s="78" t="s">
        <v>642</v>
      </c>
      <c r="C22" s="78" t="s">
        <v>643</v>
      </c>
      <c r="D22" s="78" t="s">
        <v>645</v>
      </c>
      <c r="E22" s="79" t="s">
        <v>33</v>
      </c>
      <c r="F22" s="79" t="s">
        <v>127</v>
      </c>
    </row>
    <row r="23" spans="1:6" x14ac:dyDescent="0.2">
      <c r="A23" s="172" t="s">
        <v>1133</v>
      </c>
      <c r="B23" s="78" t="s">
        <v>744</v>
      </c>
      <c r="C23" s="78" t="s">
        <v>745</v>
      </c>
      <c r="D23" s="78" t="s">
        <v>174</v>
      </c>
      <c r="E23" s="79" t="s">
        <v>33</v>
      </c>
      <c r="F23" s="79" t="s">
        <v>437</v>
      </c>
    </row>
    <row r="24" spans="1:6" x14ac:dyDescent="0.2">
      <c r="A24" s="172" t="s">
        <v>1133</v>
      </c>
      <c r="B24" s="78" t="s">
        <v>797</v>
      </c>
      <c r="C24" s="78" t="s">
        <v>798</v>
      </c>
      <c r="D24" s="78" t="s">
        <v>234</v>
      </c>
      <c r="E24" s="79" t="s">
        <v>33</v>
      </c>
      <c r="F24" s="79" t="s">
        <v>437</v>
      </c>
    </row>
    <row r="25" spans="1:6" x14ac:dyDescent="0.2">
      <c r="A25" s="172" t="s">
        <v>1134</v>
      </c>
      <c r="B25" s="78" t="s">
        <v>915</v>
      </c>
      <c r="C25" s="78" t="s">
        <v>916</v>
      </c>
      <c r="D25" s="78" t="s">
        <v>852</v>
      </c>
      <c r="E25" s="79" t="s">
        <v>33</v>
      </c>
      <c r="F25" s="79" t="s">
        <v>68</v>
      </c>
    </row>
    <row r="26" spans="1:6" ht="16" x14ac:dyDescent="0.2">
      <c r="A26" s="173" t="s">
        <v>1134</v>
      </c>
      <c r="B26" s="174" t="s">
        <v>1013</v>
      </c>
      <c r="C26" s="174" t="s">
        <v>1014</v>
      </c>
      <c r="D26" s="175" t="s">
        <v>97</v>
      </c>
      <c r="E26" s="176" t="s">
        <v>33</v>
      </c>
      <c r="F26" s="176" t="s">
        <v>191</v>
      </c>
    </row>
    <row r="27" spans="1:6" x14ac:dyDescent="0.2">
      <c r="A27" s="172" t="s">
        <v>1132</v>
      </c>
      <c r="B27" s="78" t="s">
        <v>1033</v>
      </c>
      <c r="C27" s="78" t="s">
        <v>1034</v>
      </c>
      <c r="D27" s="78" t="s">
        <v>234</v>
      </c>
      <c r="E27" s="79" t="s">
        <v>33</v>
      </c>
      <c r="F27" s="79" t="s">
        <v>191</v>
      </c>
    </row>
    <row r="28" spans="1:6" x14ac:dyDescent="0.2">
      <c r="A28" s="172" t="s">
        <v>1132</v>
      </c>
      <c r="B28" s="78" t="s">
        <v>1100</v>
      </c>
      <c r="C28" s="78" t="s">
        <v>1101</v>
      </c>
      <c r="D28" s="78" t="s">
        <v>580</v>
      </c>
      <c r="E28" s="79" t="s">
        <v>33</v>
      </c>
      <c r="F28" s="79" t="s">
        <v>135</v>
      </c>
    </row>
    <row r="29" spans="1:6" x14ac:dyDescent="0.2">
      <c r="A29" s="172" t="s">
        <v>1133</v>
      </c>
      <c r="B29" s="78" t="s">
        <v>735</v>
      </c>
      <c r="C29" s="78" t="s">
        <v>1091</v>
      </c>
      <c r="D29" s="78" t="s">
        <v>174</v>
      </c>
      <c r="E29" s="79" t="s">
        <v>33</v>
      </c>
      <c r="F29" s="79" t="s">
        <v>135</v>
      </c>
    </row>
    <row r="30" spans="1:6" x14ac:dyDescent="0.2">
      <c r="A30" s="172" t="s">
        <v>1132</v>
      </c>
      <c r="B30" s="78" t="s">
        <v>1107</v>
      </c>
      <c r="C30" s="78" t="s">
        <v>1108</v>
      </c>
      <c r="D30" s="78" t="s">
        <v>852</v>
      </c>
      <c r="E30" s="79" t="s">
        <v>33</v>
      </c>
      <c r="F30" s="79" t="s">
        <v>1064</v>
      </c>
    </row>
    <row r="31" spans="1:6" x14ac:dyDescent="0.2">
      <c r="A31" s="172" t="s">
        <v>1133</v>
      </c>
      <c r="B31" s="78" t="s">
        <v>1112</v>
      </c>
      <c r="C31" s="78" t="s">
        <v>637</v>
      </c>
      <c r="D31" s="78" t="s">
        <v>645</v>
      </c>
      <c r="E31" s="79" t="s">
        <v>33</v>
      </c>
      <c r="F31" s="79" t="s">
        <v>1064</v>
      </c>
    </row>
    <row r="32" spans="1:6" x14ac:dyDescent="0.2">
      <c r="A32" s="172" t="s">
        <v>1133</v>
      </c>
      <c r="B32" s="78" t="s">
        <v>217</v>
      </c>
      <c r="C32" s="78" t="s">
        <v>218</v>
      </c>
      <c r="D32" s="78" t="s">
        <v>212</v>
      </c>
      <c r="E32" s="79" t="s">
        <v>67</v>
      </c>
      <c r="F32" s="79" t="s">
        <v>223</v>
      </c>
    </row>
    <row r="33" spans="1:6" x14ac:dyDescent="0.2">
      <c r="A33" s="172" t="s">
        <v>1133</v>
      </c>
      <c r="B33" s="78" t="s">
        <v>426</v>
      </c>
      <c r="C33" s="78" t="s">
        <v>427</v>
      </c>
      <c r="D33" s="78" t="s">
        <v>153</v>
      </c>
      <c r="E33" s="79" t="s">
        <v>67</v>
      </c>
      <c r="F33" s="79" t="s">
        <v>223</v>
      </c>
    </row>
    <row r="34" spans="1:6" x14ac:dyDescent="0.2">
      <c r="A34" s="172" t="s">
        <v>1133</v>
      </c>
      <c r="B34" s="78" t="s">
        <v>1123</v>
      </c>
      <c r="C34" s="78" t="s">
        <v>1124</v>
      </c>
      <c r="D34" s="78" t="s">
        <v>131</v>
      </c>
      <c r="E34" s="79" t="s">
        <v>67</v>
      </c>
      <c r="F34" s="79" t="s">
        <v>489</v>
      </c>
    </row>
    <row r="35" spans="1:6" ht="16" x14ac:dyDescent="0.2">
      <c r="A35" s="174" t="s">
        <v>1133</v>
      </c>
      <c r="B35" s="174" t="s">
        <v>558</v>
      </c>
      <c r="C35" s="174" t="s">
        <v>559</v>
      </c>
      <c r="D35" s="175" t="s">
        <v>97</v>
      </c>
      <c r="E35" s="176" t="s">
        <v>67</v>
      </c>
      <c r="F35" s="176" t="s">
        <v>376</v>
      </c>
    </row>
    <row r="36" spans="1:6" x14ac:dyDescent="0.2">
      <c r="A36" s="78" t="s">
        <v>1133</v>
      </c>
      <c r="B36" s="78" t="s">
        <v>403</v>
      </c>
      <c r="C36" s="78" t="s">
        <v>404</v>
      </c>
      <c r="D36" s="78" t="s">
        <v>406</v>
      </c>
      <c r="E36" s="79" t="s">
        <v>67</v>
      </c>
      <c r="F36" s="79" t="s">
        <v>127</v>
      </c>
    </row>
    <row r="37" spans="1:6" x14ac:dyDescent="0.2">
      <c r="A37" s="78" t="s">
        <v>1133</v>
      </c>
      <c r="B37" s="78" t="s">
        <v>1070</v>
      </c>
      <c r="C37" s="78" t="s">
        <v>760</v>
      </c>
      <c r="D37" s="78" t="s">
        <v>465</v>
      </c>
      <c r="E37" s="79" t="s">
        <v>67</v>
      </c>
      <c r="F37" s="79" t="s">
        <v>127</v>
      </c>
    </row>
    <row r="38" spans="1:6" ht="16" x14ac:dyDescent="0.2">
      <c r="A38" s="174" t="s">
        <v>1133</v>
      </c>
      <c r="B38" s="174" t="s">
        <v>432</v>
      </c>
      <c r="C38" s="174" t="s">
        <v>433</v>
      </c>
      <c r="D38" s="175" t="s">
        <v>97</v>
      </c>
      <c r="E38" s="176" t="s">
        <v>67</v>
      </c>
      <c r="F38" s="176" t="s">
        <v>437</v>
      </c>
    </row>
    <row r="39" spans="1:6" x14ac:dyDescent="0.2">
      <c r="A39" s="78" t="s">
        <v>1133</v>
      </c>
      <c r="B39" s="78" t="s">
        <v>669</v>
      </c>
      <c r="C39" s="78" t="s">
        <v>670</v>
      </c>
      <c r="D39" s="78" t="s">
        <v>131</v>
      </c>
      <c r="E39" s="79" t="s">
        <v>67</v>
      </c>
      <c r="F39" s="79" t="s">
        <v>68</v>
      </c>
    </row>
    <row r="40" spans="1:6" ht="16" x14ac:dyDescent="0.2">
      <c r="A40" s="174" t="s">
        <v>1133</v>
      </c>
      <c r="B40" s="174" t="s">
        <v>286</v>
      </c>
      <c r="C40" s="174" t="s">
        <v>287</v>
      </c>
      <c r="D40" s="175" t="s">
        <v>97</v>
      </c>
      <c r="E40" s="176" t="s">
        <v>67</v>
      </c>
      <c r="F40" s="176" t="s">
        <v>191</v>
      </c>
    </row>
    <row r="41" spans="1:6" ht="16" x14ac:dyDescent="0.2">
      <c r="A41" s="174" t="s">
        <v>1133</v>
      </c>
      <c r="B41" s="174" t="s">
        <v>659</v>
      </c>
      <c r="C41" s="174" t="s">
        <v>660</v>
      </c>
      <c r="D41" s="175" t="s">
        <v>97</v>
      </c>
      <c r="E41" s="176" t="s">
        <v>67</v>
      </c>
      <c r="F41" s="176" t="s">
        <v>135</v>
      </c>
    </row>
    <row r="42" spans="1:6" x14ac:dyDescent="0.2">
      <c r="A42" s="78" t="s">
        <v>1133</v>
      </c>
      <c r="B42" s="78" t="s">
        <v>316</v>
      </c>
      <c r="C42" s="78" t="s">
        <v>810</v>
      </c>
      <c r="D42" s="78" t="s">
        <v>806</v>
      </c>
      <c r="E42" s="79" t="s">
        <v>67</v>
      </c>
      <c r="F42" s="79" t="s">
        <v>135</v>
      </c>
    </row>
    <row r="43" spans="1:6" x14ac:dyDescent="0.2">
      <c r="A43" s="78" t="s">
        <v>1133</v>
      </c>
      <c r="B43" s="78" t="s">
        <v>328</v>
      </c>
      <c r="C43" s="78" t="s">
        <v>329</v>
      </c>
      <c r="D43" s="78" t="s">
        <v>63</v>
      </c>
      <c r="E43" s="79" t="s">
        <v>67</v>
      </c>
      <c r="F43" s="79" t="s">
        <v>334</v>
      </c>
    </row>
    <row r="44" spans="1:6" x14ac:dyDescent="0.2">
      <c r="A44" s="177" t="s">
        <v>1133</v>
      </c>
      <c r="B44" s="178" t="s">
        <v>386</v>
      </c>
      <c r="C44" s="178" t="s">
        <v>387</v>
      </c>
      <c r="D44" s="178" t="s">
        <v>205</v>
      </c>
      <c r="E44" s="179" t="s">
        <v>206</v>
      </c>
      <c r="F44" s="179" t="s">
        <v>294</v>
      </c>
    </row>
    <row r="45" spans="1:6" x14ac:dyDescent="0.2">
      <c r="A45" s="177" t="s">
        <v>1134</v>
      </c>
      <c r="B45" s="178" t="s">
        <v>412</v>
      </c>
      <c r="C45" s="178" t="s">
        <v>413</v>
      </c>
      <c r="D45" s="178" t="s">
        <v>205</v>
      </c>
      <c r="E45" s="179" t="s">
        <v>206</v>
      </c>
      <c r="F45" s="179" t="s">
        <v>294</v>
      </c>
    </row>
    <row r="46" spans="1:6" x14ac:dyDescent="0.2">
      <c r="A46" s="177" t="s">
        <v>1132</v>
      </c>
      <c r="B46" s="178" t="s">
        <v>688</v>
      </c>
      <c r="C46" s="178" t="s">
        <v>689</v>
      </c>
      <c r="D46" s="178" t="s">
        <v>446</v>
      </c>
      <c r="E46" s="179" t="s">
        <v>206</v>
      </c>
      <c r="F46" s="179" t="s">
        <v>294</v>
      </c>
    </row>
    <row r="47" spans="1:6" x14ac:dyDescent="0.2">
      <c r="A47" s="177" t="s">
        <v>1135</v>
      </c>
      <c r="B47" s="178" t="s">
        <v>586</v>
      </c>
      <c r="C47" s="178" t="s">
        <v>975</v>
      </c>
      <c r="D47" s="178" t="s">
        <v>347</v>
      </c>
      <c r="E47" s="179" t="s">
        <v>206</v>
      </c>
      <c r="F47" s="179" t="s">
        <v>135</v>
      </c>
    </row>
    <row r="48" spans="1:6" ht="16" x14ac:dyDescent="0.2">
      <c r="A48" s="173" t="s">
        <v>1134</v>
      </c>
      <c r="B48" s="174" t="s">
        <v>1095</v>
      </c>
      <c r="C48" s="174" t="s">
        <v>1096</v>
      </c>
      <c r="D48" s="180" t="s">
        <v>97</v>
      </c>
      <c r="E48" s="181" t="s">
        <v>206</v>
      </c>
      <c r="F48" s="181" t="s">
        <v>135</v>
      </c>
    </row>
    <row r="49" spans="1:6" ht="16" x14ac:dyDescent="0.2">
      <c r="A49" s="173" t="s">
        <v>1132</v>
      </c>
      <c r="B49" s="174" t="s">
        <v>438</v>
      </c>
      <c r="C49" s="174" t="s">
        <v>439</v>
      </c>
      <c r="D49" s="180" t="s">
        <v>97</v>
      </c>
      <c r="E49" s="181" t="s">
        <v>206</v>
      </c>
      <c r="F49" s="181" t="s">
        <v>101</v>
      </c>
    </row>
    <row r="50" spans="1:6" x14ac:dyDescent="0.2">
      <c r="A50" s="177" t="s">
        <v>1132</v>
      </c>
      <c r="B50" s="178" t="s">
        <v>1070</v>
      </c>
      <c r="C50" s="178" t="s">
        <v>1075</v>
      </c>
      <c r="D50" s="178" t="s">
        <v>1077</v>
      </c>
      <c r="E50" s="179" t="s">
        <v>206</v>
      </c>
      <c r="F50" s="179" t="s">
        <v>101</v>
      </c>
    </row>
    <row r="51" spans="1:6" ht="16" x14ac:dyDescent="0.2">
      <c r="A51" s="109" t="s">
        <v>1134</v>
      </c>
      <c r="B51" s="34" t="s">
        <v>163</v>
      </c>
      <c r="C51" s="34" t="s">
        <v>164</v>
      </c>
      <c r="D51" s="35" t="s">
        <v>97</v>
      </c>
      <c r="E51" s="36" t="s">
        <v>102</v>
      </c>
      <c r="F51" s="36" t="s">
        <v>112</v>
      </c>
    </row>
    <row r="52" spans="1:6" ht="16" x14ac:dyDescent="0.2">
      <c r="A52" s="109" t="s">
        <v>1134</v>
      </c>
      <c r="B52" s="34" t="s">
        <v>145</v>
      </c>
      <c r="C52" s="34" t="s">
        <v>146</v>
      </c>
      <c r="D52" s="35" t="s">
        <v>97</v>
      </c>
      <c r="E52" s="36" t="s">
        <v>102</v>
      </c>
      <c r="F52" s="36" t="s">
        <v>201</v>
      </c>
    </row>
    <row r="53" spans="1:6" x14ac:dyDescent="0.2">
      <c r="A53" s="147" t="s">
        <v>1134</v>
      </c>
      <c r="B53" s="46" t="s">
        <v>241</v>
      </c>
      <c r="C53" s="46" t="s">
        <v>242</v>
      </c>
      <c r="D53" s="46" t="s">
        <v>97</v>
      </c>
      <c r="E53" s="46" t="s">
        <v>102</v>
      </c>
      <c r="F53" s="46" t="s">
        <v>247</v>
      </c>
    </row>
    <row r="54" spans="1:6" x14ac:dyDescent="0.2">
      <c r="A54" s="111" t="s">
        <v>1134</v>
      </c>
      <c r="B54" s="29" t="s">
        <v>337</v>
      </c>
      <c r="C54" s="29" t="s">
        <v>338</v>
      </c>
      <c r="D54" s="29" t="s">
        <v>108</v>
      </c>
      <c r="E54" s="46" t="s">
        <v>102</v>
      </c>
      <c r="F54" s="46" t="s">
        <v>68</v>
      </c>
    </row>
    <row r="55" spans="1:6" x14ac:dyDescent="0.2">
      <c r="A55" s="111" t="s">
        <v>1134</v>
      </c>
      <c r="B55" s="29" t="s">
        <v>675</v>
      </c>
      <c r="C55" s="29" t="s">
        <v>676</v>
      </c>
      <c r="D55" s="29" t="s">
        <v>212</v>
      </c>
      <c r="E55" s="46" t="s">
        <v>102</v>
      </c>
      <c r="F55" s="46" t="s">
        <v>191</v>
      </c>
    </row>
    <row r="56" spans="1:6" x14ac:dyDescent="0.2">
      <c r="A56" s="111" t="s">
        <v>1134</v>
      </c>
      <c r="B56" s="29" t="s">
        <v>526</v>
      </c>
      <c r="C56" s="29" t="s">
        <v>203</v>
      </c>
      <c r="D56" s="29" t="s">
        <v>197</v>
      </c>
      <c r="E56" s="46" t="s">
        <v>530</v>
      </c>
      <c r="F56" s="46" t="s">
        <v>135</v>
      </c>
    </row>
    <row r="57" spans="1:6" x14ac:dyDescent="0.2">
      <c r="A57" s="111" t="s">
        <v>1134</v>
      </c>
      <c r="B57" s="29" t="s">
        <v>313</v>
      </c>
      <c r="C57" s="29" t="s">
        <v>314</v>
      </c>
      <c r="D57" s="29" t="s">
        <v>82</v>
      </c>
      <c r="E57" s="46" t="s">
        <v>102</v>
      </c>
      <c r="F57" s="46" t="s">
        <v>101</v>
      </c>
    </row>
    <row r="58" spans="1:6" x14ac:dyDescent="0.2">
      <c r="A58" s="111" t="s">
        <v>1134</v>
      </c>
      <c r="B58" s="29" t="s">
        <v>115</v>
      </c>
      <c r="C58" s="29" t="s">
        <v>116</v>
      </c>
      <c r="D58" s="29" t="s">
        <v>118</v>
      </c>
      <c r="E58" s="46" t="s">
        <v>102</v>
      </c>
      <c r="F58" s="46" t="s">
        <v>122</v>
      </c>
    </row>
    <row r="59" spans="1:6" x14ac:dyDescent="0.2">
      <c r="A59" s="111" t="s">
        <v>1132</v>
      </c>
      <c r="B59" s="29" t="s">
        <v>533</v>
      </c>
      <c r="C59" s="29" t="s">
        <v>169</v>
      </c>
      <c r="D59" s="29" t="s">
        <v>358</v>
      </c>
      <c r="E59" s="46" t="s">
        <v>102</v>
      </c>
      <c r="F59" s="46" t="s">
        <v>57</v>
      </c>
    </row>
    <row r="60" spans="1:6" ht="16" x14ac:dyDescent="0.2">
      <c r="A60" s="108" t="s">
        <v>1132</v>
      </c>
      <c r="B60" s="29" t="s">
        <v>926</v>
      </c>
      <c r="C60" s="29" t="s">
        <v>927</v>
      </c>
      <c r="D60" s="29" t="s">
        <v>90</v>
      </c>
      <c r="E60" s="36" t="s">
        <v>102</v>
      </c>
      <c r="F60" s="46" t="s">
        <v>201</v>
      </c>
    </row>
    <row r="61" spans="1:6" x14ac:dyDescent="0.2">
      <c r="A61" s="111" t="s">
        <v>1132</v>
      </c>
      <c r="B61" s="29" t="s">
        <v>959</v>
      </c>
      <c r="C61" s="29" t="s">
        <v>966</v>
      </c>
      <c r="D61" s="29" t="s">
        <v>212</v>
      </c>
      <c r="E61" s="46" t="s">
        <v>102</v>
      </c>
      <c r="F61" s="46" t="s">
        <v>247</v>
      </c>
    </row>
    <row r="62" spans="1:6" x14ac:dyDescent="0.2">
      <c r="A62" s="111" t="s">
        <v>1132</v>
      </c>
      <c r="B62" s="29" t="s">
        <v>521</v>
      </c>
      <c r="C62" s="29" t="s">
        <v>522</v>
      </c>
      <c r="D62" s="29" t="s">
        <v>358</v>
      </c>
      <c r="E62" s="46" t="s">
        <v>102</v>
      </c>
      <c r="F62" s="46" t="s">
        <v>262</v>
      </c>
    </row>
    <row r="63" spans="1:6" ht="16" x14ac:dyDescent="0.2">
      <c r="A63" s="109" t="s">
        <v>1132</v>
      </c>
      <c r="B63" s="34" t="s">
        <v>432</v>
      </c>
      <c r="C63" s="34" t="s">
        <v>433</v>
      </c>
      <c r="D63" s="35" t="s">
        <v>97</v>
      </c>
      <c r="E63" s="36" t="s">
        <v>102</v>
      </c>
      <c r="F63" s="36" t="s">
        <v>437</v>
      </c>
    </row>
    <row r="64" spans="1:6" x14ac:dyDescent="0.2">
      <c r="A64" s="111" t="s">
        <v>1132</v>
      </c>
      <c r="B64" s="29" t="s">
        <v>854</v>
      </c>
      <c r="C64" s="29" t="s">
        <v>855</v>
      </c>
      <c r="D64" s="29" t="s">
        <v>857</v>
      </c>
      <c r="E64" s="46" t="s">
        <v>102</v>
      </c>
      <c r="F64" s="46" t="s">
        <v>68</v>
      </c>
    </row>
    <row r="65" spans="1:6" x14ac:dyDescent="0.2">
      <c r="A65" s="111" t="s">
        <v>1132</v>
      </c>
      <c r="B65" s="29" t="s">
        <v>1118</v>
      </c>
      <c r="C65" s="29" t="s">
        <v>970</v>
      </c>
      <c r="D65" s="29" t="s">
        <v>212</v>
      </c>
      <c r="E65" s="46" t="s">
        <v>102</v>
      </c>
      <c r="F65" s="46" t="s">
        <v>191</v>
      </c>
    </row>
    <row r="66" spans="1:6" x14ac:dyDescent="0.2">
      <c r="A66" s="111" t="s">
        <v>1132</v>
      </c>
      <c r="B66" s="29" t="s">
        <v>476</v>
      </c>
      <c r="C66" s="29" t="s">
        <v>477</v>
      </c>
      <c r="D66" s="29" t="s">
        <v>479</v>
      </c>
      <c r="E66" s="46" t="s">
        <v>102</v>
      </c>
      <c r="F66" s="46" t="s">
        <v>135</v>
      </c>
    </row>
    <row r="67" spans="1:6" x14ac:dyDescent="0.2">
      <c r="A67" s="111" t="s">
        <v>1132</v>
      </c>
      <c r="B67" s="29" t="s">
        <v>820</v>
      </c>
      <c r="C67" s="29" t="s">
        <v>821</v>
      </c>
      <c r="D67" s="29" t="s">
        <v>131</v>
      </c>
      <c r="E67" s="46" t="s">
        <v>102</v>
      </c>
      <c r="F67" s="46" t="s">
        <v>122</v>
      </c>
    </row>
    <row r="68" spans="1:6" x14ac:dyDescent="0.2">
      <c r="A68" s="111" t="s">
        <v>1133</v>
      </c>
      <c r="B68" s="29" t="s">
        <v>776</v>
      </c>
      <c r="C68" s="29" t="s">
        <v>777</v>
      </c>
      <c r="D68" s="29" t="s">
        <v>779</v>
      </c>
      <c r="E68" s="46" t="s">
        <v>102</v>
      </c>
      <c r="F68" s="46" t="s">
        <v>112</v>
      </c>
    </row>
    <row r="69" spans="1:6" ht="16" x14ac:dyDescent="0.2">
      <c r="A69" s="111" t="s">
        <v>1133</v>
      </c>
      <c r="B69" s="29" t="s">
        <v>651</v>
      </c>
      <c r="C69" s="29" t="s">
        <v>652</v>
      </c>
      <c r="D69" s="29" t="s">
        <v>82</v>
      </c>
      <c r="E69" s="36" t="s">
        <v>102</v>
      </c>
      <c r="F69" s="46" t="s">
        <v>201</v>
      </c>
    </row>
    <row r="70" spans="1:6" ht="16" x14ac:dyDescent="0.2">
      <c r="A70" s="111" t="s">
        <v>1133</v>
      </c>
      <c r="B70" s="29" t="s">
        <v>979</v>
      </c>
      <c r="C70" s="29" t="s">
        <v>980</v>
      </c>
      <c r="D70" s="29" t="s">
        <v>982</v>
      </c>
      <c r="E70" s="36" t="s">
        <v>102</v>
      </c>
      <c r="F70" s="46" t="s">
        <v>201</v>
      </c>
    </row>
    <row r="71" spans="1:6" x14ac:dyDescent="0.2">
      <c r="A71" s="111" t="s">
        <v>1133</v>
      </c>
      <c r="B71" s="29" t="s">
        <v>316</v>
      </c>
      <c r="C71" s="29" t="s">
        <v>804</v>
      </c>
      <c r="D71" s="29" t="s">
        <v>806</v>
      </c>
      <c r="E71" s="46" t="s">
        <v>102</v>
      </c>
      <c r="F71" s="46" t="s">
        <v>223</v>
      </c>
    </row>
    <row r="72" spans="1:6" x14ac:dyDescent="0.2">
      <c r="A72" s="111" t="s">
        <v>1133</v>
      </c>
      <c r="B72" s="29" t="s">
        <v>279</v>
      </c>
      <c r="C72" s="29" t="s">
        <v>280</v>
      </c>
      <c r="D72" s="29" t="s">
        <v>131</v>
      </c>
      <c r="E72" s="46" t="s">
        <v>102</v>
      </c>
      <c r="F72" s="46" t="s">
        <v>247</v>
      </c>
    </row>
    <row r="73" spans="1:6" x14ac:dyDescent="0.2">
      <c r="A73" s="111" t="s">
        <v>1133</v>
      </c>
      <c r="B73" s="29" t="s">
        <v>933</v>
      </c>
      <c r="C73" s="29" t="s">
        <v>484</v>
      </c>
      <c r="D73" s="29" t="s">
        <v>108</v>
      </c>
      <c r="E73" s="46" t="s">
        <v>102</v>
      </c>
      <c r="F73" s="46" t="s">
        <v>247</v>
      </c>
    </row>
    <row r="74" spans="1:6" x14ac:dyDescent="0.2">
      <c r="A74" s="111" t="s">
        <v>1133</v>
      </c>
      <c r="B74" s="29" t="s">
        <v>291</v>
      </c>
      <c r="C74" s="29" t="s">
        <v>292</v>
      </c>
      <c r="D74" s="29" t="s">
        <v>82</v>
      </c>
      <c r="E74" s="46" t="s">
        <v>102</v>
      </c>
      <c r="F74" s="46" t="s">
        <v>294</v>
      </c>
    </row>
    <row r="75" spans="1:6" x14ac:dyDescent="0.2">
      <c r="A75" s="111" t="s">
        <v>1133</v>
      </c>
      <c r="B75" s="29" t="s">
        <v>669</v>
      </c>
      <c r="C75" s="29" t="s">
        <v>670</v>
      </c>
      <c r="D75" s="29" t="s">
        <v>131</v>
      </c>
      <c r="E75" s="46" t="s">
        <v>102</v>
      </c>
      <c r="F75" s="46" t="s">
        <v>68</v>
      </c>
    </row>
    <row r="76" spans="1:6" x14ac:dyDescent="0.2">
      <c r="A76" s="111" t="s">
        <v>1133</v>
      </c>
      <c r="B76" s="29" t="s">
        <v>264</v>
      </c>
      <c r="C76" s="29" t="s">
        <v>265</v>
      </c>
      <c r="D76" s="29" t="s">
        <v>267</v>
      </c>
      <c r="E76" s="46" t="s">
        <v>102</v>
      </c>
      <c r="F76" s="46" t="s">
        <v>191</v>
      </c>
    </row>
    <row r="77" spans="1:6" x14ac:dyDescent="0.2">
      <c r="A77" s="111" t="s">
        <v>1133</v>
      </c>
      <c r="B77" s="29" t="s">
        <v>470</v>
      </c>
      <c r="C77" s="29" t="s">
        <v>471</v>
      </c>
      <c r="D77" s="29" t="s">
        <v>54</v>
      </c>
      <c r="E77" s="46" t="s">
        <v>102</v>
      </c>
      <c r="F77" s="46" t="s">
        <v>191</v>
      </c>
    </row>
    <row r="78" spans="1:6" x14ac:dyDescent="0.2">
      <c r="A78" s="29" t="s">
        <v>1133</v>
      </c>
      <c r="B78" s="29" t="s">
        <v>1043</v>
      </c>
      <c r="C78" s="29" t="s">
        <v>1044</v>
      </c>
      <c r="D78" s="29" t="s">
        <v>131</v>
      </c>
      <c r="E78" s="46" t="s">
        <v>102</v>
      </c>
      <c r="F78" s="46" t="s">
        <v>135</v>
      </c>
    </row>
    <row r="79" spans="1:6" ht="16" x14ac:dyDescent="0.2">
      <c r="A79" s="34" t="s">
        <v>1133</v>
      </c>
      <c r="B79" s="34" t="s">
        <v>94</v>
      </c>
      <c r="C79" s="34" t="s">
        <v>95</v>
      </c>
      <c r="D79" s="35" t="s">
        <v>97</v>
      </c>
      <c r="E79" s="36" t="s">
        <v>102</v>
      </c>
      <c r="F79" s="36" t="s">
        <v>101</v>
      </c>
    </row>
  </sheetData>
  <dataValidations count="4">
    <dataValidation type="list" allowBlank="1" showInputMessage="1" showErrorMessage="1" sqref="F9:F14 F20:F24 F26:F31 F33:F38 F41:F62 F65:F66 F68:F70 F73:F79">
      <formula1>poids</formula1>
    </dataValidation>
    <dataValidation type="list" allowBlank="1" showInputMessage="1" showErrorMessage="1" sqref="E9:E14 E20:E24 E26:E31 E33:E38 E41:E62 E65:E66 E68:E70 E73:E79">
      <formula1>cat.shiai</formula1>
    </dataValidation>
    <dataValidation type="list" allowBlank="1" showInputMessage="1" showErrorMessage="1" error="F / M" sqref="C25">
      <formula1>#REF!</formula1>
    </dataValidation>
    <dataValidation type="list" allowBlank="1" showInputMessage="1" showErrorMessage="1" error="F / M" sqref="C72">
      <formula1>#REF!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katas</vt:lpstr>
      <vt:lpstr>U16</vt:lpstr>
      <vt:lpstr>U18</vt:lpstr>
      <vt:lpstr>U21</vt:lpstr>
      <vt:lpstr>senior</vt:lpstr>
      <vt:lpstr>Vétérans</vt:lpstr>
      <vt:lpstr>Cumul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Jessika Therrien</dc:creator>
  <cp:lastModifiedBy>Utilisateur de Microsoft Office</cp:lastModifiedBy>
  <cp:lastPrinted>2017-05-23T19:51:37Z</cp:lastPrinted>
  <dcterms:created xsi:type="dcterms:W3CDTF">2017-05-23T12:43:43Z</dcterms:created>
  <dcterms:modified xsi:type="dcterms:W3CDTF">2017-05-29T00:43:01Z</dcterms:modified>
</cp:coreProperties>
</file>