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260" windowHeight="6645" activeTab="4"/>
  </bookViews>
  <sheets>
    <sheet name="Compilation" sheetId="1" r:id="rId1"/>
    <sheet name="Liste" sheetId="2" r:id="rId2"/>
    <sheet name="Pool M Sénior 96kg" sheetId="3" r:id="rId3"/>
    <sheet name="Pool M Sénior 78kg" sheetId="4" r:id="rId4"/>
    <sheet name="Pool F (U18 Sénior) 78kg" sheetId="5" r:id="rId5"/>
  </sheets>
  <externalReferences>
    <externalReference r:id="rId8"/>
  </externalReferences>
  <definedNames>
    <definedName name="_xlnm._FilterDatabase" localSheetId="0" hidden="1">'Compilation'!$A$1:$I$125</definedName>
  </definedNames>
  <calcPr fullCalcOnLoad="1"/>
</workbook>
</file>

<file path=xl/sharedStrings.xml><?xml version="1.0" encoding="utf-8"?>
<sst xmlns="http://schemas.openxmlformats.org/spreadsheetml/2006/main" count="1623" uniqueCount="315">
  <si>
    <r>
      <rPr>
        <sz val="12"/>
        <rFont val="Calibri"/>
        <family val="0"/>
      </rPr>
      <t>Catégorie</t>
    </r>
  </si>
  <si>
    <r>
      <rPr>
        <sz val="12"/>
        <rFont val="Calibri"/>
        <family val="0"/>
      </rPr>
      <t>Nom</t>
    </r>
  </si>
  <si>
    <r>
      <rPr>
        <sz val="12"/>
        <rFont val="Calibri"/>
        <family val="0"/>
      </rPr>
      <t>Club</t>
    </r>
  </si>
  <si>
    <r>
      <rPr>
        <sz val="12"/>
        <rFont val="Calibri"/>
        <family val="0"/>
      </rPr>
      <t>Grade</t>
    </r>
  </si>
  <si>
    <r>
      <rPr>
        <sz val="12"/>
        <rFont val="Calibri"/>
        <family val="0"/>
      </rPr>
      <t>Catégorie de ceintures</t>
    </r>
  </si>
  <si>
    <r>
      <rPr>
        <sz val="12"/>
        <rFont val="Calibri"/>
        <family val="0"/>
      </rPr>
      <t>Catégorie de poids</t>
    </r>
  </si>
  <si>
    <t>Classement</t>
  </si>
  <si>
    <t>Points judokas</t>
  </si>
  <si>
    <t>Points arbitres</t>
  </si>
  <si>
    <t>U14</t>
  </si>
  <si>
    <t>La Poc</t>
  </si>
  <si>
    <t>J</t>
  </si>
  <si>
    <t>J-O</t>
  </si>
  <si>
    <t>1/2</t>
  </si>
  <si>
    <t>Joey Landry</t>
  </si>
  <si>
    <t>Central</t>
  </si>
  <si>
    <t>O</t>
  </si>
  <si>
    <t>2/2</t>
  </si>
  <si>
    <t>V-B</t>
  </si>
  <si>
    <t>Jasmin Bélanger</t>
  </si>
  <si>
    <t>2/3</t>
  </si>
  <si>
    <t>Jérémie St-Amand-Giason</t>
  </si>
  <si>
    <t>Jérémie Huard</t>
  </si>
  <si>
    <t>Judo-Vallée</t>
  </si>
  <si>
    <t>3/3</t>
  </si>
  <si>
    <t>Louis-Philippe Manseau</t>
  </si>
  <si>
    <t>V</t>
  </si>
  <si>
    <t>1/3</t>
  </si>
  <si>
    <t>Samuel Gilbert</t>
  </si>
  <si>
    <t>Rikidokan</t>
  </si>
  <si>
    <t>Xavier Boucher</t>
  </si>
  <si>
    <t>O/V</t>
  </si>
  <si>
    <t>Christophe Landry</t>
  </si>
  <si>
    <t>Judo-Tani</t>
  </si>
  <si>
    <t>Thomas Fortin</t>
  </si>
  <si>
    <t>Judo-Tech</t>
  </si>
  <si>
    <t>William Caron</t>
  </si>
  <si>
    <t>Guillaume Sévigny</t>
  </si>
  <si>
    <t>3/4</t>
  </si>
  <si>
    <t>2/4</t>
  </si>
  <si>
    <t>1/4</t>
  </si>
  <si>
    <t>4/4</t>
  </si>
  <si>
    <t>+66</t>
  </si>
  <si>
    <t>+67</t>
  </si>
  <si>
    <t>Maxime Marin</t>
  </si>
  <si>
    <t>Kashi</t>
  </si>
  <si>
    <t>B</t>
  </si>
  <si>
    <t>Théo Dionne</t>
  </si>
  <si>
    <t>U16</t>
  </si>
  <si>
    <t>Louis-Benoit Dion Lavoie</t>
  </si>
  <si>
    <t>V/B</t>
  </si>
  <si>
    <t>-50</t>
  </si>
  <si>
    <t>Mavesick Rochefort</t>
  </si>
  <si>
    <t>Allen Shaw</t>
  </si>
  <si>
    <t>Billy Dupuis</t>
  </si>
  <si>
    <t>V-B-M</t>
  </si>
  <si>
    <t>Mathieu Chassé</t>
  </si>
  <si>
    <t>Bushido</t>
  </si>
  <si>
    <t>M</t>
  </si>
  <si>
    <t>Alexis Chicoine-Pelletier</t>
  </si>
  <si>
    <t>-66</t>
  </si>
  <si>
    <t>Alexandre Binette</t>
  </si>
  <si>
    <t>Samael Coté</t>
  </si>
  <si>
    <t>Nathan Coté</t>
  </si>
  <si>
    <t>Samuel Émond</t>
  </si>
  <si>
    <t>Thomas Ouellet</t>
  </si>
  <si>
    <t>-46</t>
  </si>
  <si>
    <t>-47</t>
  </si>
  <si>
    <t>-48</t>
  </si>
  <si>
    <t>Léanne Leblanc</t>
  </si>
  <si>
    <t>Tamy-Lee Lavigne-Bonneau</t>
  </si>
  <si>
    <t>Megan Adams</t>
  </si>
  <si>
    <t>Laurence Paradis</t>
  </si>
  <si>
    <t>Marie-Claude Thériault</t>
  </si>
  <si>
    <t>Amqui</t>
  </si>
  <si>
    <t>-57</t>
  </si>
  <si>
    <t>4/5</t>
  </si>
  <si>
    <t>3/5</t>
  </si>
  <si>
    <t>1/5</t>
  </si>
  <si>
    <t>2/5</t>
  </si>
  <si>
    <t>5/5</t>
  </si>
  <si>
    <t>U12</t>
  </si>
  <si>
    <t>Allicia Durette</t>
  </si>
  <si>
    <t>-49</t>
  </si>
  <si>
    <t>Érica Gendron</t>
  </si>
  <si>
    <t>Léa Durette</t>
  </si>
  <si>
    <t>Kelly-Anne Smith</t>
  </si>
  <si>
    <t>Mark Fournier</t>
  </si>
  <si>
    <t>Thibeault Piat</t>
  </si>
  <si>
    <t>Jérémie Pinet</t>
  </si>
  <si>
    <t>-42</t>
  </si>
  <si>
    <t>-43</t>
  </si>
  <si>
    <t>-44</t>
  </si>
  <si>
    <t>Guillaume Gilbert</t>
  </si>
  <si>
    <t>Dylan Adams</t>
  </si>
  <si>
    <t>Pierre Olivier Pineault</t>
  </si>
  <si>
    <t>-39</t>
  </si>
  <si>
    <t>-40</t>
  </si>
  <si>
    <t>-41</t>
  </si>
  <si>
    <t>Alexis Dubé</t>
  </si>
  <si>
    <t>Charlie Pinet</t>
  </si>
  <si>
    <t>Dylan Vignet</t>
  </si>
  <si>
    <t>-36</t>
  </si>
  <si>
    <t>Noa Lottin</t>
  </si>
  <si>
    <t>Charles-Olivier Caron</t>
  </si>
  <si>
    <t>Charles Vermette</t>
  </si>
  <si>
    <t>J/O</t>
  </si>
  <si>
    <t>-33</t>
  </si>
  <si>
    <t>-34</t>
  </si>
  <si>
    <t>-35</t>
  </si>
  <si>
    <t>Jérémie Point</t>
  </si>
  <si>
    <t>Alexis Levesque</t>
  </si>
  <si>
    <t>Charles-Éric Leblanc</t>
  </si>
  <si>
    <t>Billy-Bob Brisson</t>
  </si>
  <si>
    <t>Benoit Pelletier</t>
  </si>
  <si>
    <t>Xavier Landry</t>
  </si>
  <si>
    <t xml:space="preserve"> -39</t>
  </si>
  <si>
    <t xml:space="preserve"> -40</t>
  </si>
  <si>
    <t xml:space="preserve"> -41</t>
  </si>
  <si>
    <t>Zachary Bélanger</t>
  </si>
  <si>
    <t>Antoine Sirois</t>
  </si>
  <si>
    <t>Ben Wolf</t>
  </si>
  <si>
    <t>Félix Martel-Cavarroc</t>
  </si>
  <si>
    <t>Félix Cyr</t>
  </si>
  <si>
    <t>Alexis Bélanger</t>
  </si>
  <si>
    <t>-30</t>
  </si>
  <si>
    <t>U18</t>
  </si>
  <si>
    <t>Alexandre Charest</t>
  </si>
  <si>
    <t>Danick Gauthier</t>
  </si>
  <si>
    <t>-55</t>
  </si>
  <si>
    <t>Cody Veilleux</t>
  </si>
  <si>
    <t>Julien Malouin-Lizotte</t>
  </si>
  <si>
    <t>-73</t>
  </si>
  <si>
    <t>Vanessa Ouellet</t>
  </si>
  <si>
    <t>Christina Roberts</t>
  </si>
  <si>
    <t>Maud Chouinard</t>
  </si>
  <si>
    <t>-52</t>
  </si>
  <si>
    <t>Justine Levesque</t>
  </si>
  <si>
    <t>Audrey Caron</t>
  </si>
  <si>
    <t>Anne-Michèle Simard</t>
  </si>
  <si>
    <t>-70</t>
  </si>
  <si>
    <t>U21</t>
  </si>
  <si>
    <t>Guillaume Rioux</t>
  </si>
  <si>
    <t>Samy Perry</t>
  </si>
  <si>
    <t>Christopher Albert</t>
  </si>
  <si>
    <t>Samuel Bariault</t>
  </si>
  <si>
    <t>-81</t>
  </si>
  <si>
    <t>Sénior</t>
  </si>
  <si>
    <t>Jimmy Martin</t>
  </si>
  <si>
    <t>Félix Lajoie</t>
  </si>
  <si>
    <t>James Marineau</t>
  </si>
  <si>
    <t>Keven Pelletier</t>
  </si>
  <si>
    <t>-100</t>
  </si>
  <si>
    <t>Sébastien St-Jean</t>
  </si>
  <si>
    <t>Mario Landry</t>
  </si>
  <si>
    <t>Craig Adams</t>
  </si>
  <si>
    <t>Christopher Pelletier</t>
  </si>
  <si>
    <t>Marc-Émile Dionne</t>
  </si>
  <si>
    <t>+100</t>
  </si>
  <si>
    <t>Amy Soucy</t>
  </si>
  <si>
    <t>Camille Lemieux</t>
  </si>
  <si>
    <t>Lise Arquin</t>
  </si>
  <si>
    <t>Nancy Langlais</t>
  </si>
  <si>
    <t>Mélina Labonté</t>
  </si>
  <si>
    <t>Myriam Desrosiers-Roy</t>
  </si>
  <si>
    <t>+78</t>
  </si>
  <si>
    <t>+79</t>
  </si>
  <si>
    <t>+80</t>
  </si>
  <si>
    <t>Pool</t>
  </si>
  <si>
    <t>Mathieu Bond</t>
  </si>
  <si>
    <t>Éric Sirois</t>
  </si>
  <si>
    <t>Marc-Étienne Bédard</t>
  </si>
  <si>
    <t>N1</t>
  </si>
  <si>
    <t>Raphael Bernier</t>
  </si>
  <si>
    <t>Adam Landry</t>
  </si>
  <si>
    <t>Éric Gendron</t>
  </si>
  <si>
    <t>N2</t>
  </si>
  <si>
    <t>M-N</t>
  </si>
  <si>
    <t>78</t>
  </si>
  <si>
    <t>5/6</t>
  </si>
  <si>
    <t>4/6</t>
  </si>
  <si>
    <t>6/6</t>
  </si>
  <si>
    <t>3/6</t>
  </si>
  <si>
    <t>1/6</t>
  </si>
  <si>
    <t>2/6</t>
  </si>
  <si>
    <t>Marc-André Paquet</t>
  </si>
  <si>
    <t>Patrick Gonthier</t>
  </si>
  <si>
    <t>Stéphane Bédard</t>
  </si>
  <si>
    <t>Jean-Christophe Paquet</t>
  </si>
  <si>
    <t>Frédérick Bossé</t>
  </si>
  <si>
    <t>96</t>
  </si>
  <si>
    <t>Marie-Ève Bernard-Fortin</t>
  </si>
  <si>
    <t>Julie Godbout-April</t>
  </si>
  <si>
    <t>Joelle Adams</t>
  </si>
  <si>
    <t>72</t>
  </si>
  <si>
    <t>Arbitre</t>
  </si>
  <si>
    <t>Médérick Duguay</t>
  </si>
  <si>
    <t>Daniel Ouellet</t>
  </si>
  <si>
    <t>Bertin Bossé</t>
  </si>
  <si>
    <t>Éric Dubé</t>
  </si>
  <si>
    <t>Alain Courcy</t>
  </si>
  <si>
    <t>Coupe Gaston Gagnon</t>
  </si>
  <si>
    <t>Coupe   G. Gagnon</t>
  </si>
  <si>
    <t>Points par club à RDL</t>
  </si>
  <si>
    <t>Premier</t>
  </si>
  <si>
    <t>Deuxième</t>
  </si>
  <si>
    <t>Troisième</t>
  </si>
  <si>
    <t>Quatrième</t>
  </si>
  <si>
    <t>Directeur technique</t>
  </si>
  <si>
    <t>Gaston Gagnon</t>
  </si>
  <si>
    <t>Joel Vallée</t>
  </si>
  <si>
    <t>Rino Perron</t>
  </si>
  <si>
    <t>Jacques Dufour</t>
  </si>
  <si>
    <t>Martin Durette</t>
  </si>
  <si>
    <t>Étienne Forbes RB</t>
  </si>
  <si>
    <t>Éric Gendron PB</t>
  </si>
  <si>
    <t>Berthier Deschênes INT</t>
  </si>
  <si>
    <t>Daniel Ouellet NB</t>
  </si>
  <si>
    <t>Bertin Bossé NB</t>
  </si>
  <si>
    <t>Éric Dubé CONT</t>
  </si>
  <si>
    <t>Dave Synnot PA</t>
  </si>
  <si>
    <t>Pierre Pelletier PB</t>
  </si>
  <si>
    <t>Justine Levesque RB</t>
  </si>
  <si>
    <t>Joelle Adams PA</t>
  </si>
  <si>
    <t>Alain Roy INT</t>
  </si>
  <si>
    <t>Alain Courcy CONT</t>
  </si>
  <si>
    <t>Guy Pelletier NB</t>
  </si>
  <si>
    <t>Frédérick Bossé RB</t>
  </si>
  <si>
    <t>Éric Sirois STA</t>
  </si>
  <si>
    <t>Margarette Doyle nb</t>
  </si>
  <si>
    <t>Maude Chouinard PA</t>
  </si>
  <si>
    <t>Campbelton</t>
  </si>
  <si>
    <t>Rang</t>
  </si>
  <si>
    <t>Bushido N.B.</t>
  </si>
  <si>
    <t>Central N.B.</t>
  </si>
  <si>
    <t>Kashi N.B.</t>
  </si>
  <si>
    <t>La Poc R 3</t>
  </si>
  <si>
    <t>Liste par  poids</t>
  </si>
  <si>
    <t>Format à copier dans feuille de pool</t>
  </si>
  <si>
    <t>nom</t>
  </si>
  <si>
    <t>grade</t>
  </si>
  <si>
    <t>club</t>
  </si>
  <si>
    <t>Nom et prénom</t>
  </si>
  <si>
    <t>poids</t>
  </si>
  <si>
    <t>sexe/catégorie</t>
  </si>
  <si>
    <t>N-1</t>
  </si>
  <si>
    <t>Frédéric Bossé</t>
  </si>
  <si>
    <t>multikyo</t>
  </si>
  <si>
    <t>2d</t>
  </si>
  <si>
    <t>sm</t>
  </si>
  <si>
    <t>AMSerei</t>
  </si>
  <si>
    <t>1k</t>
  </si>
  <si>
    <t>hakudokan</t>
  </si>
  <si>
    <t>Do Raku</t>
  </si>
  <si>
    <t>shidokan</t>
  </si>
  <si>
    <t>Imco</t>
  </si>
  <si>
    <t>Haut-Richelieu</t>
  </si>
  <si>
    <t>club 2</t>
  </si>
  <si>
    <t>gr2</t>
  </si>
  <si>
    <t>categorie</t>
  </si>
  <si>
    <t>Pool #</t>
  </si>
  <si>
    <t>Événement :</t>
  </si>
  <si>
    <t>nom5</t>
  </si>
  <si>
    <t>Catégorie :</t>
  </si>
  <si>
    <t>U 18 -Sénior</t>
  </si>
  <si>
    <t>catégorie</t>
  </si>
  <si>
    <t>Date :</t>
  </si>
  <si>
    <t>Poids :</t>
  </si>
  <si>
    <t>à</t>
  </si>
  <si>
    <t>Lieu :</t>
  </si>
  <si>
    <t>Rivière du Loup</t>
  </si>
  <si>
    <t>Tapis :</t>
  </si>
  <si>
    <t>Pool de 5</t>
  </si>
  <si>
    <t>Noms/clubs</t>
  </si>
  <si>
    <t>Grades</t>
  </si>
  <si>
    <t>ronde 1</t>
  </si>
  <si>
    <t>ronde 2</t>
  </si>
  <si>
    <t>ronde 3</t>
  </si>
  <si>
    <t>ronde 4</t>
  </si>
  <si>
    <t>ronde 5</t>
  </si>
  <si>
    <t>Victoires</t>
  </si>
  <si>
    <t>Points</t>
  </si>
  <si>
    <t>Points de grade</t>
  </si>
  <si>
    <t>1-2</t>
  </si>
  <si>
    <t>1-5</t>
  </si>
  <si>
    <t>4-5</t>
  </si>
  <si>
    <t>2-5</t>
  </si>
  <si>
    <t>3-5</t>
  </si>
  <si>
    <t>3-4</t>
  </si>
  <si>
    <t>2-3</t>
  </si>
  <si>
    <t>1-3</t>
  </si>
  <si>
    <t>1-4</t>
  </si>
  <si>
    <t>2-4</t>
  </si>
  <si>
    <t>Résultats des matchs, page 1</t>
  </si>
  <si>
    <t>Match #</t>
  </si>
  <si>
    <t>Ippon</t>
  </si>
  <si>
    <t>Waza-Ari</t>
  </si>
  <si>
    <t>Yuko</t>
  </si>
  <si>
    <t>Shido</t>
  </si>
  <si>
    <t>Décision</t>
  </si>
  <si>
    <t>Fusen Gashi</t>
  </si>
  <si>
    <t>Kiken Gashi</t>
  </si>
  <si>
    <t>Résultats des matchs, page 2</t>
  </si>
  <si>
    <t>Nom6</t>
  </si>
  <si>
    <t>Pool de 6</t>
  </si>
  <si>
    <t>ronde 6</t>
  </si>
  <si>
    <t>2-6</t>
  </si>
  <si>
    <t>4-6</t>
  </si>
  <si>
    <t>3-6</t>
  </si>
  <si>
    <t>5-6</t>
  </si>
  <si>
    <t>Marie Ève Fortin</t>
  </si>
  <si>
    <t xml:space="preserve">Kashi </t>
  </si>
  <si>
    <t>71.8</t>
  </si>
  <si>
    <t xml:space="preserve">Margarette Doyle </t>
  </si>
  <si>
    <t>Campbelton N.B.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</si>
</sst>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0"/>
      <name val="Arial"/>
      <family val="0"/>
    </font>
    <font>
      <sz val="12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7" xfId="0" applyFill="1" applyBorder="1" applyAlignment="1">
      <alignment textRotation="90"/>
    </xf>
    <xf numFmtId="16" fontId="0" fillId="0" borderId="28" xfId="0" applyNumberFormat="1" applyBorder="1" applyAlignment="1" quotePrefix="1">
      <alignment/>
    </xf>
    <xf numFmtId="0" fontId="0" fillId="37" borderId="29" xfId="0" applyFill="1" applyBorder="1" applyAlignment="1">
      <alignment/>
    </xf>
    <xf numFmtId="0" fontId="0" fillId="0" borderId="30" xfId="0" applyBorder="1" applyAlignment="1" quotePrefix="1">
      <alignment/>
    </xf>
    <xf numFmtId="0" fontId="0" fillId="37" borderId="16" xfId="0" applyFill="1" applyBorder="1" applyAlignment="1">
      <alignment/>
    </xf>
    <xf numFmtId="0" fontId="0" fillId="0" borderId="28" xfId="0" applyBorder="1" applyAlignment="1" quotePrefix="1">
      <alignment/>
    </xf>
    <xf numFmtId="0" fontId="0" fillId="0" borderId="31" xfId="0" applyBorder="1" applyAlignment="1">
      <alignment/>
    </xf>
    <xf numFmtId="16" fontId="0" fillId="0" borderId="32" xfId="0" applyNumberFormat="1" applyBorder="1" applyAlignment="1" quotePrefix="1">
      <alignment/>
    </xf>
    <xf numFmtId="16" fontId="0" fillId="0" borderId="33" xfId="0" applyNumberFormat="1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34" xfId="0" applyBorder="1" applyAlignment="1" quotePrefix="1">
      <alignment/>
    </xf>
    <xf numFmtId="0" fontId="0" fillId="0" borderId="35" xfId="0" applyBorder="1" applyAlignment="1" quotePrefix="1">
      <alignment/>
    </xf>
    <xf numFmtId="0" fontId="0" fillId="0" borderId="26" xfId="0" applyBorder="1" applyAlignment="1" quotePrefix="1">
      <alignment/>
    </xf>
    <xf numFmtId="0" fontId="0" fillId="0" borderId="36" xfId="0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0" fontId="0" fillId="37" borderId="0" xfId="0" applyFill="1" applyAlignment="1">
      <alignment/>
    </xf>
    <xf numFmtId="0" fontId="0" fillId="0" borderId="10" xfId="0" applyBorder="1" applyAlignment="1">
      <alignment horizontal="center"/>
    </xf>
    <xf numFmtId="0" fontId="0" fillId="37" borderId="21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37" borderId="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1" xfId="0" applyFill="1" applyBorder="1" applyAlignment="1">
      <alignment/>
    </xf>
    <xf numFmtId="16" fontId="0" fillId="0" borderId="10" xfId="0" applyNumberFormat="1" applyBorder="1" applyAlignment="1" quotePrefix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0" fontId="0" fillId="0" borderId="37" xfId="0" applyBorder="1" applyAlignment="1" quotePrefix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 quotePrefix="1">
      <alignment horizontal="center"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37" borderId="13" xfId="0" applyFill="1" applyBorder="1" applyAlignment="1">
      <alignment horizontal="center"/>
    </xf>
    <xf numFmtId="0" fontId="0" fillId="0" borderId="18" xfId="0" applyBorder="1" applyAlignment="1" quotePrefix="1">
      <alignment/>
    </xf>
    <xf numFmtId="0" fontId="0" fillId="37" borderId="16" xfId="0" applyFill="1" applyBorder="1" applyAlignment="1">
      <alignment horizontal="center"/>
    </xf>
    <xf numFmtId="16" fontId="0" fillId="0" borderId="18" xfId="0" applyNumberFormat="1" applyBorder="1" applyAlignment="1" quotePrefix="1">
      <alignment/>
    </xf>
    <xf numFmtId="0" fontId="0" fillId="0" borderId="16" xfId="0" applyBorder="1" applyAlignment="1" quotePrefix="1">
      <alignment/>
    </xf>
    <xf numFmtId="16" fontId="0" fillId="0" borderId="13" xfId="0" applyNumberFormat="1" applyBorder="1" applyAlignment="1" quotePrefix="1">
      <alignment/>
    </xf>
    <xf numFmtId="0" fontId="0" fillId="0" borderId="13" xfId="0" applyBorder="1" applyAlignment="1" quotePrefix="1">
      <alignment/>
    </xf>
    <xf numFmtId="16" fontId="0" fillId="0" borderId="16" xfId="0" applyNumberFormat="1" applyBorder="1" applyAlignment="1" quotePrefix="1">
      <alignment/>
    </xf>
    <xf numFmtId="0" fontId="0" fillId="36" borderId="0" xfId="0" applyFill="1" applyAlignment="1">
      <alignment/>
    </xf>
    <xf numFmtId="16" fontId="0" fillId="0" borderId="10" xfId="0" applyNumberFormat="1" applyFill="1" applyBorder="1" applyAlignment="1" quotePrefix="1">
      <alignment horizontal="center"/>
    </xf>
    <xf numFmtId="0" fontId="0" fillId="36" borderId="1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18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10" xfId="0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10" xfId="0" applyFill="1" applyBorder="1" applyAlignment="1" quotePrefix="1">
      <alignment horizontal="center"/>
    </xf>
    <xf numFmtId="0" fontId="0" fillId="0" borderId="28" xfId="0" applyFill="1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5" fontId="0" fillId="0" borderId="20" xfId="0" applyNumberForma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left"/>
    </xf>
    <xf numFmtId="0" fontId="5" fillId="36" borderId="2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_U%20Alain\Judo\Judotani\Archives\2012-2013\TOURNOIS\Rivi&#232;re%20du%20Loup\Tournois%20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e bases"/>
      <sheetName val="Zones"/>
      <sheetName val="Liste"/>
      <sheetName val="pool de 5 (2)"/>
      <sheetName val="Sénior M (6)"/>
      <sheetName val="pool de 5 (3)"/>
    </sheetNames>
    <sheetDataSet>
      <sheetData sheetId="2">
        <row r="9">
          <cell r="B9" t="str">
            <v>Mathieu Bond</v>
          </cell>
          <cell r="C9" t="str">
            <v>La Poc</v>
          </cell>
          <cell r="D9" t="str">
            <v>M</v>
          </cell>
        </row>
        <row r="11">
          <cell r="B11" t="str">
            <v>Éric Sirois</v>
          </cell>
          <cell r="C11" t="str">
            <v>Rikidokan</v>
          </cell>
          <cell r="D11" t="str">
            <v>M</v>
          </cell>
        </row>
        <row r="13">
          <cell r="B13" t="str">
            <v>Marc-Étienne Bédard</v>
          </cell>
          <cell r="C13" t="str">
            <v>Amqui</v>
          </cell>
          <cell r="D13" t="str">
            <v>M</v>
          </cell>
        </row>
        <row r="15">
          <cell r="B15" t="str">
            <v>Raphael Bernier</v>
          </cell>
          <cell r="C15" t="str">
            <v>La Poc</v>
          </cell>
          <cell r="D15" t="str">
            <v>N1</v>
          </cell>
        </row>
        <row r="17">
          <cell r="B17" t="str">
            <v>Adam Landry</v>
          </cell>
          <cell r="C17" t="str">
            <v>Judo-Tani</v>
          </cell>
          <cell r="D17" t="str">
            <v>M</v>
          </cell>
        </row>
        <row r="19">
          <cell r="B19" t="str">
            <v>Éric Gendron</v>
          </cell>
          <cell r="C19" t="str">
            <v>Amqui</v>
          </cell>
          <cell r="D19" t="str">
            <v>N2</v>
          </cell>
        </row>
        <row r="23">
          <cell r="B23" t="str">
            <v>Marc-André Paquet</v>
          </cell>
          <cell r="C23" t="str">
            <v>Amqui</v>
          </cell>
          <cell r="D23" t="str">
            <v>M</v>
          </cell>
        </row>
        <row r="25">
          <cell r="B25" t="str">
            <v>Patrick Gonthier</v>
          </cell>
          <cell r="C25" t="str">
            <v>Judo-Tani</v>
          </cell>
          <cell r="D25" t="str">
            <v>N-1</v>
          </cell>
        </row>
        <row r="27">
          <cell r="B27" t="str">
            <v>Stéphane Bédard</v>
          </cell>
          <cell r="C27" t="str">
            <v>Amqui</v>
          </cell>
          <cell r="D27" t="str">
            <v>M</v>
          </cell>
        </row>
        <row r="29">
          <cell r="B29" t="str">
            <v>Jean-Christophe Paquet</v>
          </cell>
          <cell r="C29" t="str">
            <v>Amqui</v>
          </cell>
          <cell r="D29" t="str">
            <v>M</v>
          </cell>
        </row>
        <row r="31">
          <cell r="B31" t="str">
            <v>Frédéric Bossé</v>
          </cell>
          <cell r="C31" t="str">
            <v>Rikidokan</v>
          </cell>
          <cell r="D31" t="str">
            <v>N2</v>
          </cell>
        </row>
        <row r="35">
          <cell r="B35" t="str">
            <v>Marie Ève Fortin</v>
          </cell>
          <cell r="C35" t="str">
            <v>Judo-Tech</v>
          </cell>
          <cell r="D35" t="str">
            <v>M</v>
          </cell>
        </row>
        <row r="37">
          <cell r="B37" t="str">
            <v>Audrey Caron</v>
          </cell>
          <cell r="C37" t="str">
            <v>Kashi </v>
          </cell>
          <cell r="D37" t="str">
            <v>M</v>
          </cell>
        </row>
        <row r="39">
          <cell r="B39" t="str">
            <v>Julie Godbout-April</v>
          </cell>
          <cell r="C39" t="str">
            <v>Judo-Tani</v>
          </cell>
          <cell r="D39" t="str">
            <v>M</v>
          </cell>
        </row>
        <row r="41">
          <cell r="B41" t="str">
            <v>Joelle Adams</v>
          </cell>
          <cell r="C41" t="str">
            <v>Judo-Tani</v>
          </cell>
          <cell r="D41" t="str">
            <v>M</v>
          </cell>
        </row>
        <row r="45">
          <cell r="B45">
            <v>19</v>
          </cell>
          <cell r="C45" t="str">
            <v>multikyo</v>
          </cell>
          <cell r="D45" t="str">
            <v>2d</v>
          </cell>
        </row>
        <row r="47">
          <cell r="B47">
            <v>20</v>
          </cell>
          <cell r="C47" t="str">
            <v>AMSerei</v>
          </cell>
          <cell r="D47" t="str">
            <v>1k</v>
          </cell>
        </row>
        <row r="49">
          <cell r="B49">
            <v>21</v>
          </cell>
          <cell r="C49" t="str">
            <v>hakudokan</v>
          </cell>
          <cell r="D49" t="str">
            <v>1k</v>
          </cell>
        </row>
        <row r="51">
          <cell r="B51">
            <v>22</v>
          </cell>
          <cell r="C51" t="str">
            <v>Do Raku</v>
          </cell>
          <cell r="D51" t="str">
            <v>1k</v>
          </cell>
        </row>
        <row r="53">
          <cell r="B53">
            <v>23</v>
          </cell>
          <cell r="C53" t="str">
            <v>shidokan</v>
          </cell>
          <cell r="D53" t="str">
            <v>1k</v>
          </cell>
        </row>
        <row r="55">
          <cell r="B55">
            <v>24</v>
          </cell>
          <cell r="C55" t="str">
            <v>Imco</v>
          </cell>
          <cell r="D55" t="str">
            <v>1k</v>
          </cell>
        </row>
        <row r="57">
          <cell r="B57">
            <v>25</v>
          </cell>
          <cell r="C57" t="str">
            <v>Haut-Richelieu</v>
          </cell>
          <cell r="D57" t="str">
            <v>1k</v>
          </cell>
        </row>
        <row r="59">
          <cell r="B59">
            <v>26</v>
          </cell>
          <cell r="C59" t="str">
            <v>club 2</v>
          </cell>
          <cell r="D59" t="str">
            <v>gr2</v>
          </cell>
        </row>
        <row r="61">
          <cell r="B61">
            <v>27</v>
          </cell>
          <cell r="C61" t="str">
            <v>club 2</v>
          </cell>
          <cell r="D61" t="str">
            <v>gr2</v>
          </cell>
        </row>
        <row r="63">
          <cell r="B63">
            <v>28</v>
          </cell>
          <cell r="C63" t="str">
            <v>club 2</v>
          </cell>
          <cell r="D63" t="str">
            <v>gr2</v>
          </cell>
        </row>
        <row r="65">
          <cell r="B65">
            <v>29</v>
          </cell>
          <cell r="C65" t="str">
            <v>club 2</v>
          </cell>
          <cell r="D65" t="str">
            <v>gr2</v>
          </cell>
        </row>
        <row r="67">
          <cell r="B67">
            <v>30</v>
          </cell>
          <cell r="C67" t="str">
            <v>club 2</v>
          </cell>
          <cell r="D67" t="str">
            <v>gr2</v>
          </cell>
        </row>
        <row r="69">
          <cell r="B69">
            <v>31</v>
          </cell>
          <cell r="C69" t="str">
            <v>club 2</v>
          </cell>
          <cell r="D69" t="str">
            <v>gr2</v>
          </cell>
        </row>
        <row r="71">
          <cell r="B71">
            <v>32</v>
          </cell>
          <cell r="C71" t="str">
            <v>club 2</v>
          </cell>
          <cell r="D71" t="str">
            <v>gr2</v>
          </cell>
        </row>
        <row r="73">
          <cell r="B73">
            <v>33</v>
          </cell>
          <cell r="C73" t="str">
            <v>club 2</v>
          </cell>
          <cell r="D73" t="str">
            <v>gr2</v>
          </cell>
        </row>
        <row r="75">
          <cell r="B75">
            <v>34</v>
          </cell>
          <cell r="C75" t="str">
            <v>club 2</v>
          </cell>
          <cell r="D75" t="str">
            <v>gr2</v>
          </cell>
        </row>
        <row r="77">
          <cell r="B77">
            <v>35</v>
          </cell>
          <cell r="C77" t="str">
            <v>club 2</v>
          </cell>
          <cell r="D77" t="str">
            <v>gr2</v>
          </cell>
        </row>
        <row r="79">
          <cell r="B79">
            <v>36</v>
          </cell>
          <cell r="C79" t="str">
            <v>club 2</v>
          </cell>
          <cell r="D79" t="str">
            <v>gr2</v>
          </cell>
        </row>
        <row r="81">
          <cell r="B81">
            <v>37</v>
          </cell>
          <cell r="C81" t="str">
            <v>club 2</v>
          </cell>
          <cell r="D81" t="str">
            <v>gr2</v>
          </cell>
        </row>
        <row r="83">
          <cell r="B83">
            <v>38</v>
          </cell>
          <cell r="C83" t="str">
            <v>club 2</v>
          </cell>
          <cell r="D83" t="str">
            <v>gr2</v>
          </cell>
        </row>
        <row r="85">
          <cell r="B85">
            <v>39</v>
          </cell>
          <cell r="C85" t="str">
            <v>club 2</v>
          </cell>
          <cell r="D85" t="str">
            <v>gr2</v>
          </cell>
        </row>
        <row r="87">
          <cell r="B87">
            <v>40</v>
          </cell>
          <cell r="C87" t="str">
            <v>club 2</v>
          </cell>
          <cell r="D87" t="str">
            <v>gr2</v>
          </cell>
        </row>
        <row r="89">
          <cell r="B89">
            <v>41</v>
          </cell>
          <cell r="C89" t="str">
            <v>club 2</v>
          </cell>
          <cell r="D89" t="str">
            <v>gr2</v>
          </cell>
        </row>
        <row r="91">
          <cell r="B91">
            <v>42</v>
          </cell>
          <cell r="C91" t="str">
            <v>club 2</v>
          </cell>
          <cell r="D91" t="str">
            <v>gr2</v>
          </cell>
        </row>
        <row r="93">
          <cell r="B93">
            <v>43</v>
          </cell>
          <cell r="C93" t="str">
            <v>club 2</v>
          </cell>
          <cell r="D93" t="str">
            <v>gr2</v>
          </cell>
        </row>
        <row r="95">
          <cell r="B95">
            <v>44</v>
          </cell>
          <cell r="C95" t="str">
            <v>club 2</v>
          </cell>
          <cell r="D95" t="str">
            <v>gr2</v>
          </cell>
        </row>
        <row r="97">
          <cell r="B97">
            <v>45</v>
          </cell>
          <cell r="C97" t="str">
            <v>club 2</v>
          </cell>
          <cell r="D97" t="str">
            <v>gr2</v>
          </cell>
        </row>
        <row r="99">
          <cell r="B99">
            <v>46</v>
          </cell>
          <cell r="C99" t="str">
            <v>club 2</v>
          </cell>
          <cell r="D99" t="str">
            <v>gr2</v>
          </cell>
        </row>
        <row r="101">
          <cell r="B101">
            <v>47</v>
          </cell>
          <cell r="C101" t="str">
            <v>club 2</v>
          </cell>
          <cell r="D101" t="str">
            <v>gr2</v>
          </cell>
        </row>
        <row r="103">
          <cell r="B103">
            <v>48</v>
          </cell>
          <cell r="C103" t="str">
            <v>club 2</v>
          </cell>
          <cell r="D103" t="str">
            <v>gr2</v>
          </cell>
        </row>
        <row r="105">
          <cell r="B105">
            <v>49</v>
          </cell>
          <cell r="C105" t="str">
            <v>club 2</v>
          </cell>
          <cell r="D105" t="str">
            <v>gr2</v>
          </cell>
        </row>
        <row r="107">
          <cell r="B107">
            <v>50</v>
          </cell>
          <cell r="C107" t="str">
            <v>club 2</v>
          </cell>
          <cell r="D107" t="str">
            <v>gr2</v>
          </cell>
        </row>
        <row r="109">
          <cell r="B109">
            <v>51</v>
          </cell>
          <cell r="C109" t="str">
            <v>club 2</v>
          </cell>
          <cell r="D109" t="str">
            <v>gr2</v>
          </cell>
        </row>
        <row r="111">
          <cell r="B111">
            <v>52</v>
          </cell>
          <cell r="C111" t="str">
            <v>club 2</v>
          </cell>
          <cell r="D111" t="str">
            <v>gr2</v>
          </cell>
        </row>
        <row r="113">
          <cell r="B113">
            <v>53</v>
          </cell>
          <cell r="C113" t="str">
            <v>club 2</v>
          </cell>
          <cell r="D113" t="str">
            <v>gr2</v>
          </cell>
        </row>
        <row r="115">
          <cell r="B115">
            <v>54</v>
          </cell>
          <cell r="C115" t="str">
            <v>club 2</v>
          </cell>
          <cell r="D115" t="str">
            <v>gr2</v>
          </cell>
        </row>
        <row r="117">
          <cell r="B117">
            <v>55</v>
          </cell>
          <cell r="C117" t="str">
            <v>club 2</v>
          </cell>
          <cell r="D117" t="str">
            <v>gr2</v>
          </cell>
        </row>
        <row r="119">
          <cell r="B119">
            <v>56</v>
          </cell>
          <cell r="C119" t="str">
            <v>club 2</v>
          </cell>
          <cell r="D119" t="str">
            <v>gr2</v>
          </cell>
        </row>
        <row r="121">
          <cell r="B121">
            <v>57</v>
          </cell>
          <cell r="C121" t="str">
            <v>club 2</v>
          </cell>
          <cell r="D121" t="str">
            <v>gr2</v>
          </cell>
        </row>
        <row r="123">
          <cell r="B123">
            <v>58</v>
          </cell>
          <cell r="C123" t="str">
            <v>club 2</v>
          </cell>
          <cell r="D123" t="str">
            <v>gr2</v>
          </cell>
        </row>
        <row r="125">
          <cell r="B125">
            <v>59</v>
          </cell>
          <cell r="C125" t="str">
            <v>club 2</v>
          </cell>
          <cell r="D125" t="str">
            <v>gr2</v>
          </cell>
        </row>
        <row r="127">
          <cell r="B127">
            <v>60</v>
          </cell>
          <cell r="C127" t="str">
            <v>club 2</v>
          </cell>
          <cell r="D127" t="str">
            <v>gr2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zoomScale="85" zoomScaleNormal="85" zoomScalePageLayoutView="0" workbookViewId="0" topLeftCell="A1">
      <selection activeCell="B74" sqref="B74:H88"/>
    </sheetView>
  </sheetViews>
  <sheetFormatPr defaultColWidth="8.8515625" defaultRowHeight="12.75"/>
  <cols>
    <col min="1" max="1" width="9.8515625" style="3" bestFit="1" customWidth="1"/>
    <col min="2" max="2" width="24.140625" style="0" bestFit="1" customWidth="1"/>
    <col min="3" max="3" width="15.7109375" style="0" customWidth="1"/>
    <col min="4" max="4" width="6.7109375" style="3" bestFit="1" customWidth="1"/>
    <col min="5" max="5" width="12.421875" style="3" customWidth="1"/>
    <col min="6" max="6" width="10.00390625" style="2" customWidth="1"/>
    <col min="7" max="7" width="11.421875" style="2" bestFit="1" customWidth="1"/>
    <col min="8" max="8" width="8.8515625" style="3" customWidth="1"/>
    <col min="9" max="9" width="7.140625" style="3" customWidth="1"/>
    <col min="10" max="10" width="16.57421875" style="0" bestFit="1" customWidth="1"/>
    <col min="11" max="11" width="15.8515625" style="0" bestFit="1" customWidth="1"/>
    <col min="12" max="12" width="4.7109375" style="0" customWidth="1"/>
    <col min="13" max="13" width="9.57421875" style="0" customWidth="1"/>
  </cols>
  <sheetData>
    <row r="1" spans="1:14" s="1" customFormat="1" ht="33" customHeight="1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8" t="s">
        <v>8</v>
      </c>
      <c r="J1" s="10" t="s">
        <v>208</v>
      </c>
      <c r="K1" s="136" t="s">
        <v>203</v>
      </c>
      <c r="L1" s="136"/>
      <c r="M1" s="11" t="s">
        <v>202</v>
      </c>
      <c r="N1" s="12" t="s">
        <v>232</v>
      </c>
    </row>
    <row r="2" spans="1:8" ht="12.75">
      <c r="A2" s="3" t="s">
        <v>81</v>
      </c>
      <c r="B2" t="s">
        <v>82</v>
      </c>
      <c r="C2" t="s">
        <v>29</v>
      </c>
      <c r="D2" s="3" t="s">
        <v>11</v>
      </c>
      <c r="E2" s="3" t="s">
        <v>12</v>
      </c>
      <c r="F2" s="2" t="s">
        <v>83</v>
      </c>
      <c r="G2" s="2" t="s">
        <v>38</v>
      </c>
      <c r="H2" s="3">
        <v>1</v>
      </c>
    </row>
    <row r="3" spans="1:14" ht="12.75">
      <c r="A3" s="3" t="s">
        <v>81</v>
      </c>
      <c r="B3" t="s">
        <v>84</v>
      </c>
      <c r="C3" t="s">
        <v>74</v>
      </c>
      <c r="D3" s="3" t="s">
        <v>31</v>
      </c>
      <c r="E3" s="3" t="s">
        <v>12</v>
      </c>
      <c r="F3" s="2" t="s">
        <v>83</v>
      </c>
      <c r="G3" s="2" t="s">
        <v>40</v>
      </c>
      <c r="H3" s="3">
        <v>1</v>
      </c>
      <c r="J3" t="s">
        <v>209</v>
      </c>
      <c r="K3" t="s">
        <v>74</v>
      </c>
      <c r="L3" s="3">
        <f>35+12</f>
        <v>47</v>
      </c>
      <c r="M3" s="3">
        <f>2.1+2.1+3.2</f>
        <v>7.4</v>
      </c>
      <c r="N3" t="s">
        <v>207</v>
      </c>
    </row>
    <row r="4" spans="1:13" ht="12.75">
      <c r="A4" s="3" t="s">
        <v>81</v>
      </c>
      <c r="B4" t="s">
        <v>85</v>
      </c>
      <c r="C4" t="s">
        <v>29</v>
      </c>
      <c r="D4" s="3" t="s">
        <v>11</v>
      </c>
      <c r="E4" s="3" t="s">
        <v>12</v>
      </c>
      <c r="F4" s="2" t="s">
        <v>83</v>
      </c>
      <c r="G4" s="2" t="s">
        <v>41</v>
      </c>
      <c r="H4" s="3">
        <v>1</v>
      </c>
      <c r="J4" s="13" t="s">
        <v>197</v>
      </c>
      <c r="K4" s="13" t="s">
        <v>233</v>
      </c>
      <c r="L4" s="3">
        <f>12+4</f>
        <v>16</v>
      </c>
      <c r="M4" s="3"/>
    </row>
    <row r="5" spans="1:13" ht="12.75">
      <c r="A5" s="3" t="s">
        <v>81</v>
      </c>
      <c r="B5" t="s">
        <v>86</v>
      </c>
      <c r="C5" t="s">
        <v>35</v>
      </c>
      <c r="D5" s="3" t="s">
        <v>31</v>
      </c>
      <c r="E5" s="3" t="s">
        <v>12</v>
      </c>
      <c r="F5" s="2" t="s">
        <v>83</v>
      </c>
      <c r="G5" s="2" t="s">
        <v>39</v>
      </c>
      <c r="H5" s="3">
        <v>1</v>
      </c>
      <c r="J5" s="13" t="s">
        <v>198</v>
      </c>
      <c r="K5" s="13" t="s">
        <v>234</v>
      </c>
      <c r="L5" s="3">
        <f>7+11</f>
        <v>18</v>
      </c>
      <c r="M5" s="3"/>
    </row>
    <row r="6" spans="1:14" ht="12.75">
      <c r="A6" s="3" t="s">
        <v>81</v>
      </c>
      <c r="B6" t="s">
        <v>87</v>
      </c>
      <c r="C6" t="s">
        <v>10</v>
      </c>
      <c r="D6" s="3" t="s">
        <v>16</v>
      </c>
      <c r="E6" s="3" t="s">
        <v>12</v>
      </c>
      <c r="F6" s="2" t="s">
        <v>90</v>
      </c>
      <c r="G6" s="2" t="s">
        <v>24</v>
      </c>
      <c r="H6" s="3">
        <v>1</v>
      </c>
      <c r="J6" t="s">
        <v>200</v>
      </c>
      <c r="K6" t="s">
        <v>33</v>
      </c>
      <c r="L6" s="3">
        <f>42+12</f>
        <v>54</v>
      </c>
      <c r="M6" s="3">
        <f>2.4+3+3.6</f>
        <v>9</v>
      </c>
      <c r="N6" t="s">
        <v>205</v>
      </c>
    </row>
    <row r="7" spans="1:14" ht="12.75">
      <c r="A7" s="3" t="s">
        <v>81</v>
      </c>
      <c r="B7" t="s">
        <v>88</v>
      </c>
      <c r="C7" t="s">
        <v>29</v>
      </c>
      <c r="D7" s="3" t="s">
        <v>16</v>
      </c>
      <c r="E7" s="3" t="s">
        <v>12</v>
      </c>
      <c r="F7" s="2" t="s">
        <v>91</v>
      </c>
      <c r="G7" s="2" t="s">
        <v>20</v>
      </c>
      <c r="H7" s="3">
        <v>1</v>
      </c>
      <c r="J7" t="s">
        <v>199</v>
      </c>
      <c r="K7" t="s">
        <v>35</v>
      </c>
      <c r="L7" s="3">
        <f>51+16</f>
        <v>67</v>
      </c>
      <c r="M7" s="3">
        <f>3+2.7+4</f>
        <v>9.7</v>
      </c>
      <c r="N7" t="s">
        <v>204</v>
      </c>
    </row>
    <row r="8" spans="1:13" ht="12.75">
      <c r="A8" s="3" t="s">
        <v>81</v>
      </c>
      <c r="B8" t="s">
        <v>89</v>
      </c>
      <c r="C8" t="s">
        <v>33</v>
      </c>
      <c r="D8" s="3" t="s">
        <v>16</v>
      </c>
      <c r="E8" s="3" t="s">
        <v>12</v>
      </c>
      <c r="F8" s="2" t="s">
        <v>92</v>
      </c>
      <c r="G8" s="2" t="s">
        <v>27</v>
      </c>
      <c r="H8" s="3">
        <v>1</v>
      </c>
      <c r="J8" t="s">
        <v>210</v>
      </c>
      <c r="K8" t="s">
        <v>23</v>
      </c>
      <c r="L8" s="3">
        <f>7+0</f>
        <v>7</v>
      </c>
      <c r="M8" s="3"/>
    </row>
    <row r="9" spans="1:13" ht="12.75">
      <c r="A9" s="3" t="s">
        <v>81</v>
      </c>
      <c r="B9" t="s">
        <v>93</v>
      </c>
      <c r="C9" t="s">
        <v>29</v>
      </c>
      <c r="D9" s="3" t="s">
        <v>16</v>
      </c>
      <c r="E9" s="3" t="s">
        <v>12</v>
      </c>
      <c r="F9" s="2" t="s">
        <v>96</v>
      </c>
      <c r="G9" s="2" t="s">
        <v>20</v>
      </c>
      <c r="H9" s="3">
        <v>1</v>
      </c>
      <c r="J9" s="13" t="s">
        <v>211</v>
      </c>
      <c r="K9" s="13" t="s">
        <v>235</v>
      </c>
      <c r="L9" s="3">
        <f>20+4</f>
        <v>24</v>
      </c>
      <c r="M9" s="3"/>
    </row>
    <row r="10" spans="1:13" ht="12.75">
      <c r="A10" s="3" t="s">
        <v>81</v>
      </c>
      <c r="B10" t="s">
        <v>94</v>
      </c>
      <c r="C10" t="s">
        <v>35</v>
      </c>
      <c r="D10" s="3" t="s">
        <v>16</v>
      </c>
      <c r="E10" s="3" t="s">
        <v>12</v>
      </c>
      <c r="F10" s="2" t="s">
        <v>97</v>
      </c>
      <c r="G10" s="2" t="s">
        <v>27</v>
      </c>
      <c r="H10" s="3">
        <v>1</v>
      </c>
      <c r="J10" s="13" t="s">
        <v>212</v>
      </c>
      <c r="K10" s="13" t="s">
        <v>236</v>
      </c>
      <c r="L10" s="3">
        <f>15+0</f>
        <v>15</v>
      </c>
      <c r="M10" s="3"/>
    </row>
    <row r="11" spans="1:14" ht="12.75">
      <c r="A11" s="3" t="s">
        <v>81</v>
      </c>
      <c r="B11" t="s">
        <v>95</v>
      </c>
      <c r="C11" t="s">
        <v>29</v>
      </c>
      <c r="D11" s="3" t="s">
        <v>16</v>
      </c>
      <c r="E11" s="3" t="s">
        <v>12</v>
      </c>
      <c r="F11" s="2" t="s">
        <v>98</v>
      </c>
      <c r="G11" s="2" t="s">
        <v>24</v>
      </c>
      <c r="H11" s="3">
        <v>1</v>
      </c>
      <c r="J11" t="s">
        <v>213</v>
      </c>
      <c r="K11" t="s">
        <v>29</v>
      </c>
      <c r="L11" s="3">
        <f>35+4</f>
        <v>39</v>
      </c>
      <c r="M11" s="3">
        <f>2.7+2.4+2.8</f>
        <v>7.8999999999999995</v>
      </c>
      <c r="N11" t="s">
        <v>206</v>
      </c>
    </row>
    <row r="12" spans="1:12" ht="12.75">
      <c r="A12" s="3" t="s">
        <v>81</v>
      </c>
      <c r="B12" t="s">
        <v>99</v>
      </c>
      <c r="C12" t="s">
        <v>10</v>
      </c>
      <c r="D12" s="3" t="s">
        <v>11</v>
      </c>
      <c r="E12" s="3" t="s">
        <v>12</v>
      </c>
      <c r="F12" s="2" t="s">
        <v>102</v>
      </c>
      <c r="G12" s="2" t="s">
        <v>20</v>
      </c>
      <c r="H12" s="3">
        <v>1</v>
      </c>
      <c r="J12" s="13" t="s">
        <v>313</v>
      </c>
      <c r="K12" s="13" t="s">
        <v>314</v>
      </c>
      <c r="L12" s="3">
        <v>4</v>
      </c>
    </row>
    <row r="13" spans="1:8" ht="12.75">
      <c r="A13" s="3" t="s">
        <v>81</v>
      </c>
      <c r="B13" t="s">
        <v>100</v>
      </c>
      <c r="C13" t="s">
        <v>33</v>
      </c>
      <c r="D13" s="3" t="s">
        <v>11</v>
      </c>
      <c r="E13" s="3" t="s">
        <v>12</v>
      </c>
      <c r="F13" s="2" t="s">
        <v>102</v>
      </c>
      <c r="G13" s="2" t="s">
        <v>24</v>
      </c>
      <c r="H13" s="3">
        <v>1</v>
      </c>
    </row>
    <row r="14" spans="1:8" ht="12.75">
      <c r="A14" s="3" t="s">
        <v>81</v>
      </c>
      <c r="B14" t="s">
        <v>101</v>
      </c>
      <c r="C14" t="s">
        <v>29</v>
      </c>
      <c r="D14" s="3" t="s">
        <v>16</v>
      </c>
      <c r="E14" s="3" t="s">
        <v>12</v>
      </c>
      <c r="F14" s="2" t="s">
        <v>102</v>
      </c>
      <c r="G14" s="2" t="s">
        <v>27</v>
      </c>
      <c r="H14" s="3">
        <v>1</v>
      </c>
    </row>
    <row r="15" spans="1:8" ht="12.75">
      <c r="A15" s="3" t="s">
        <v>81</v>
      </c>
      <c r="B15" t="s">
        <v>103</v>
      </c>
      <c r="C15" t="s">
        <v>29</v>
      </c>
      <c r="D15" s="3" t="s">
        <v>16</v>
      </c>
      <c r="E15" s="3" t="s">
        <v>12</v>
      </c>
      <c r="F15" s="2" t="s">
        <v>107</v>
      </c>
      <c r="G15" s="2" t="s">
        <v>24</v>
      </c>
      <c r="H15" s="3">
        <v>1</v>
      </c>
    </row>
    <row r="16" spans="1:8" ht="12.75">
      <c r="A16" s="3" t="s">
        <v>81</v>
      </c>
      <c r="B16" t="s">
        <v>104</v>
      </c>
      <c r="C16" t="s">
        <v>29</v>
      </c>
      <c r="D16" s="3" t="s">
        <v>16</v>
      </c>
      <c r="E16" s="3" t="s">
        <v>12</v>
      </c>
      <c r="F16" s="2" t="s">
        <v>108</v>
      </c>
      <c r="G16" s="2" t="s">
        <v>20</v>
      </c>
      <c r="H16" s="3">
        <v>1</v>
      </c>
    </row>
    <row r="17" spans="1:8" ht="12.75">
      <c r="A17" s="3" t="s">
        <v>81</v>
      </c>
      <c r="B17" t="s">
        <v>105</v>
      </c>
      <c r="C17" t="s">
        <v>10</v>
      </c>
      <c r="D17" s="3" t="s">
        <v>106</v>
      </c>
      <c r="E17" s="3" t="s">
        <v>12</v>
      </c>
      <c r="F17" s="2" t="s">
        <v>109</v>
      </c>
      <c r="G17" s="2" t="s">
        <v>27</v>
      </c>
      <c r="H17" s="3">
        <v>1</v>
      </c>
    </row>
    <row r="18" spans="1:8" ht="12.75">
      <c r="A18" s="3" t="s">
        <v>81</v>
      </c>
      <c r="B18" t="s">
        <v>110</v>
      </c>
      <c r="C18" t="s">
        <v>10</v>
      </c>
      <c r="D18" s="3" t="s">
        <v>11</v>
      </c>
      <c r="E18" s="3" t="s">
        <v>12</v>
      </c>
      <c r="F18" s="2" t="s">
        <v>107</v>
      </c>
      <c r="G18" s="2" t="s">
        <v>20</v>
      </c>
      <c r="H18" s="3">
        <v>1</v>
      </c>
    </row>
    <row r="19" spans="1:8" ht="12.75">
      <c r="A19" s="3" t="s">
        <v>81</v>
      </c>
      <c r="B19" t="s">
        <v>111</v>
      </c>
      <c r="C19" t="s">
        <v>29</v>
      </c>
      <c r="D19" s="3" t="s">
        <v>16</v>
      </c>
      <c r="E19" s="3" t="s">
        <v>12</v>
      </c>
      <c r="F19" s="2" t="s">
        <v>108</v>
      </c>
      <c r="G19" s="2" t="s">
        <v>27</v>
      </c>
      <c r="H19" s="3">
        <v>1</v>
      </c>
    </row>
    <row r="20" spans="1:8" ht="12.75">
      <c r="A20" s="3" t="s">
        <v>81</v>
      </c>
      <c r="B20" t="s">
        <v>112</v>
      </c>
      <c r="C20" t="s">
        <v>23</v>
      </c>
      <c r="D20" s="3" t="s">
        <v>106</v>
      </c>
      <c r="E20" s="3" t="s">
        <v>12</v>
      </c>
      <c r="F20" s="2" t="s">
        <v>109</v>
      </c>
      <c r="G20" s="2" t="s">
        <v>24</v>
      </c>
      <c r="H20" s="3">
        <v>1</v>
      </c>
    </row>
    <row r="21" spans="1:8" ht="12.75">
      <c r="A21" s="3" t="s">
        <v>81</v>
      </c>
      <c r="B21" t="s">
        <v>113</v>
      </c>
      <c r="C21" t="s">
        <v>74</v>
      </c>
      <c r="D21" s="3" t="s">
        <v>11</v>
      </c>
      <c r="E21" s="3" t="s">
        <v>12</v>
      </c>
      <c r="F21" s="2" t="s">
        <v>116</v>
      </c>
      <c r="G21" s="2" t="s">
        <v>24</v>
      </c>
      <c r="H21" s="3">
        <v>1</v>
      </c>
    </row>
    <row r="22" spans="1:8" ht="12.75">
      <c r="A22" s="3" t="s">
        <v>81</v>
      </c>
      <c r="B22" t="s">
        <v>114</v>
      </c>
      <c r="C22" t="s">
        <v>35</v>
      </c>
      <c r="D22" s="3" t="s">
        <v>16</v>
      </c>
      <c r="E22" s="3" t="s">
        <v>12</v>
      </c>
      <c r="F22" s="2" t="s">
        <v>117</v>
      </c>
      <c r="G22" s="2" t="s">
        <v>27</v>
      </c>
      <c r="H22" s="3">
        <v>1</v>
      </c>
    </row>
    <row r="23" spans="1:8" ht="12.75">
      <c r="A23" s="3" t="s">
        <v>81</v>
      </c>
      <c r="B23" t="s">
        <v>115</v>
      </c>
      <c r="C23" t="s">
        <v>10</v>
      </c>
      <c r="D23" s="3" t="s">
        <v>16</v>
      </c>
      <c r="E23" s="3" t="s">
        <v>12</v>
      </c>
      <c r="F23" s="2" t="s">
        <v>118</v>
      </c>
      <c r="G23" s="2" t="s">
        <v>20</v>
      </c>
      <c r="H23" s="3">
        <v>1</v>
      </c>
    </row>
    <row r="24" spans="1:8" ht="12.75">
      <c r="A24" s="3" t="s">
        <v>81</v>
      </c>
      <c r="B24" t="s">
        <v>119</v>
      </c>
      <c r="C24" t="s">
        <v>57</v>
      </c>
      <c r="D24" s="3" t="s">
        <v>11</v>
      </c>
      <c r="E24" s="3" t="s">
        <v>12</v>
      </c>
      <c r="F24" s="2" t="s">
        <v>116</v>
      </c>
      <c r="G24" s="2" t="s">
        <v>27</v>
      </c>
      <c r="H24" s="3">
        <v>1</v>
      </c>
    </row>
    <row r="25" spans="1:8" ht="12.75">
      <c r="A25" s="3" t="s">
        <v>81</v>
      </c>
      <c r="B25" t="s">
        <v>120</v>
      </c>
      <c r="C25" t="s">
        <v>15</v>
      </c>
      <c r="D25" s="3" t="s">
        <v>16</v>
      </c>
      <c r="E25" s="3" t="s">
        <v>12</v>
      </c>
      <c r="F25" s="2" t="s">
        <v>116</v>
      </c>
      <c r="G25" s="2" t="s">
        <v>20</v>
      </c>
      <c r="H25" s="3">
        <v>1</v>
      </c>
    </row>
    <row r="26" spans="1:8" ht="12.75">
      <c r="A26" s="3" t="s">
        <v>81</v>
      </c>
      <c r="B26" t="s">
        <v>121</v>
      </c>
      <c r="C26" t="s">
        <v>29</v>
      </c>
      <c r="D26" s="3" t="s">
        <v>16</v>
      </c>
      <c r="E26" s="3" t="s">
        <v>12</v>
      </c>
      <c r="F26" s="2" t="s">
        <v>116</v>
      </c>
      <c r="G26" s="2" t="s">
        <v>24</v>
      </c>
      <c r="H26" s="3">
        <v>1</v>
      </c>
    </row>
    <row r="27" spans="1:8" ht="12.75">
      <c r="A27" s="3" t="s">
        <v>81</v>
      </c>
      <c r="B27" t="s">
        <v>122</v>
      </c>
      <c r="C27" t="s">
        <v>29</v>
      </c>
      <c r="D27" s="3" t="s">
        <v>16</v>
      </c>
      <c r="E27" s="3" t="s">
        <v>12</v>
      </c>
      <c r="F27" s="2" t="s">
        <v>125</v>
      </c>
      <c r="G27" s="2" t="s">
        <v>24</v>
      </c>
      <c r="H27" s="3">
        <v>1</v>
      </c>
    </row>
    <row r="28" spans="1:8" ht="12.75">
      <c r="A28" s="3" t="s">
        <v>81</v>
      </c>
      <c r="B28" t="s">
        <v>123</v>
      </c>
      <c r="C28" t="s">
        <v>15</v>
      </c>
      <c r="D28" s="3" t="s">
        <v>16</v>
      </c>
      <c r="E28" s="3" t="s">
        <v>12</v>
      </c>
      <c r="F28" s="2" t="s">
        <v>125</v>
      </c>
      <c r="G28" s="2" t="s">
        <v>20</v>
      </c>
      <c r="H28" s="3">
        <v>1</v>
      </c>
    </row>
    <row r="29" spans="1:8" ht="12.75">
      <c r="A29" s="3" t="s">
        <v>81</v>
      </c>
      <c r="B29" t="s">
        <v>124</v>
      </c>
      <c r="C29" t="s">
        <v>10</v>
      </c>
      <c r="D29" s="3" t="s">
        <v>11</v>
      </c>
      <c r="E29" s="3" t="s">
        <v>12</v>
      </c>
      <c r="F29" s="2" t="s">
        <v>125</v>
      </c>
      <c r="G29" s="2" t="s">
        <v>27</v>
      </c>
      <c r="H29" s="3">
        <v>1</v>
      </c>
    </row>
    <row r="30" spans="1:8" ht="12.75">
      <c r="A30" s="3" t="s">
        <v>9</v>
      </c>
      <c r="B30" t="s">
        <v>21</v>
      </c>
      <c r="C30" t="s">
        <v>10</v>
      </c>
      <c r="D30" s="3" t="s">
        <v>11</v>
      </c>
      <c r="E30" s="3" t="s">
        <v>12</v>
      </c>
      <c r="F30" s="2">
        <v>-46</v>
      </c>
      <c r="G30" s="2" t="s">
        <v>13</v>
      </c>
      <c r="H30" s="3">
        <v>3</v>
      </c>
    </row>
    <row r="31" spans="1:8" ht="12.75">
      <c r="A31" s="3" t="s">
        <v>9</v>
      </c>
      <c r="B31" t="s">
        <v>14</v>
      </c>
      <c r="C31" t="s">
        <v>15</v>
      </c>
      <c r="D31" s="3" t="s">
        <v>16</v>
      </c>
      <c r="E31" s="3" t="s">
        <v>12</v>
      </c>
      <c r="F31" s="2">
        <v>-46</v>
      </c>
      <c r="G31" s="2" t="s">
        <v>17</v>
      </c>
      <c r="H31" s="3">
        <v>0</v>
      </c>
    </row>
    <row r="32" spans="1:8" ht="12.75">
      <c r="A32" s="3" t="s">
        <v>9</v>
      </c>
      <c r="B32" t="s">
        <v>19</v>
      </c>
      <c r="C32" t="s">
        <v>10</v>
      </c>
      <c r="D32" s="3" t="s">
        <v>16</v>
      </c>
      <c r="E32" s="3" t="s">
        <v>18</v>
      </c>
      <c r="F32" s="2">
        <v>-38</v>
      </c>
      <c r="G32" s="2" t="s">
        <v>20</v>
      </c>
      <c r="H32" s="3">
        <v>3</v>
      </c>
    </row>
    <row r="33" spans="1:8" ht="12.75">
      <c r="A33" s="3" t="s">
        <v>9</v>
      </c>
      <c r="B33" t="s">
        <v>22</v>
      </c>
      <c r="C33" t="s">
        <v>23</v>
      </c>
      <c r="D33" s="3" t="s">
        <v>16</v>
      </c>
      <c r="E33" s="3" t="s">
        <v>18</v>
      </c>
      <c r="F33" s="2">
        <v>-38</v>
      </c>
      <c r="G33" s="2" t="s">
        <v>24</v>
      </c>
      <c r="H33" s="3">
        <v>0</v>
      </c>
    </row>
    <row r="34" spans="1:8" ht="12.75">
      <c r="A34" s="3" t="s">
        <v>9</v>
      </c>
      <c r="B34" t="s">
        <v>25</v>
      </c>
      <c r="C34" t="s">
        <v>35</v>
      </c>
      <c r="D34" s="3" t="s">
        <v>26</v>
      </c>
      <c r="E34" s="3" t="s">
        <v>18</v>
      </c>
      <c r="F34" s="2">
        <v>-37</v>
      </c>
      <c r="G34" s="2" t="s">
        <v>27</v>
      </c>
      <c r="H34" s="3">
        <v>5</v>
      </c>
    </row>
    <row r="35" spans="1:8" ht="12.75">
      <c r="A35" s="3" t="s">
        <v>9</v>
      </c>
      <c r="B35" t="s">
        <v>28</v>
      </c>
      <c r="C35" t="s">
        <v>29</v>
      </c>
      <c r="D35" s="3" t="s">
        <v>26</v>
      </c>
      <c r="E35" s="3" t="s">
        <v>18</v>
      </c>
      <c r="F35" s="2">
        <v>-50</v>
      </c>
      <c r="G35" s="2" t="s">
        <v>13</v>
      </c>
      <c r="H35" s="3">
        <v>3</v>
      </c>
    </row>
    <row r="36" spans="1:8" ht="12.75">
      <c r="A36" s="3" t="s">
        <v>9</v>
      </c>
      <c r="B36" t="s">
        <v>30</v>
      </c>
      <c r="C36" t="s">
        <v>10</v>
      </c>
      <c r="D36" s="3" t="s">
        <v>31</v>
      </c>
      <c r="E36" s="3" t="s">
        <v>18</v>
      </c>
      <c r="F36" s="2">
        <v>-50</v>
      </c>
      <c r="G36" s="2" t="s">
        <v>17</v>
      </c>
      <c r="H36" s="3">
        <v>0</v>
      </c>
    </row>
    <row r="37" spans="1:8" ht="12.75">
      <c r="A37" s="3" t="s">
        <v>9</v>
      </c>
      <c r="B37" t="s">
        <v>32</v>
      </c>
      <c r="C37" t="s">
        <v>33</v>
      </c>
      <c r="D37" s="3" t="s">
        <v>16</v>
      </c>
      <c r="E37" s="3" t="s">
        <v>18</v>
      </c>
      <c r="F37" s="2">
        <v>-60</v>
      </c>
      <c r="G37" s="2" t="s">
        <v>38</v>
      </c>
      <c r="H37" s="3">
        <v>3</v>
      </c>
    </row>
    <row r="38" spans="1:8" ht="12.75">
      <c r="A38" s="3" t="s">
        <v>9</v>
      </c>
      <c r="B38" t="s">
        <v>34</v>
      </c>
      <c r="C38" t="s">
        <v>35</v>
      </c>
      <c r="D38" s="3" t="s">
        <v>16</v>
      </c>
      <c r="E38" s="3" t="s">
        <v>18</v>
      </c>
      <c r="F38" s="2">
        <v>-60</v>
      </c>
      <c r="G38" s="2" t="s">
        <v>39</v>
      </c>
      <c r="H38" s="3">
        <v>5</v>
      </c>
    </row>
    <row r="39" spans="1:8" ht="12.75">
      <c r="A39" s="3" t="s">
        <v>9</v>
      </c>
      <c r="B39" t="s">
        <v>36</v>
      </c>
      <c r="C39" t="s">
        <v>29</v>
      </c>
      <c r="D39" s="3" t="s">
        <v>26</v>
      </c>
      <c r="E39" s="3" t="s">
        <v>18</v>
      </c>
      <c r="F39" s="2">
        <v>-60</v>
      </c>
      <c r="G39" s="2" t="s">
        <v>40</v>
      </c>
      <c r="H39" s="3">
        <v>7</v>
      </c>
    </row>
    <row r="40" spans="1:8" ht="12.75">
      <c r="A40" s="3" t="s">
        <v>9</v>
      </c>
      <c r="B40" t="s">
        <v>37</v>
      </c>
      <c r="C40" t="s">
        <v>23</v>
      </c>
      <c r="D40" s="3" t="s">
        <v>31</v>
      </c>
      <c r="E40" s="3" t="s">
        <v>18</v>
      </c>
      <c r="F40" s="2">
        <v>-60</v>
      </c>
      <c r="G40" s="2" t="s">
        <v>41</v>
      </c>
      <c r="H40" s="3">
        <v>0</v>
      </c>
    </row>
    <row r="41" spans="1:8" ht="12.75">
      <c r="A41" s="3" t="s">
        <v>9</v>
      </c>
      <c r="B41" t="s">
        <v>44</v>
      </c>
      <c r="C41" t="s">
        <v>45</v>
      </c>
      <c r="D41" s="3" t="s">
        <v>46</v>
      </c>
      <c r="E41" s="3" t="s">
        <v>18</v>
      </c>
      <c r="F41" s="2" t="s">
        <v>42</v>
      </c>
      <c r="G41" s="2" t="s">
        <v>13</v>
      </c>
      <c r="H41" s="3">
        <v>3</v>
      </c>
    </row>
    <row r="42" spans="1:8" ht="12.75">
      <c r="A42" s="3" t="s">
        <v>9</v>
      </c>
      <c r="B42" t="s">
        <v>47</v>
      </c>
      <c r="C42" t="s">
        <v>29</v>
      </c>
      <c r="D42" s="3" t="s">
        <v>11</v>
      </c>
      <c r="E42" s="3" t="s">
        <v>18</v>
      </c>
      <c r="F42" s="2" t="s">
        <v>43</v>
      </c>
      <c r="G42" s="2" t="s">
        <v>17</v>
      </c>
      <c r="H42" s="3">
        <v>0</v>
      </c>
    </row>
    <row r="43" spans="1:8" ht="12.75">
      <c r="A43" s="3" t="s">
        <v>9</v>
      </c>
      <c r="B43" t="s">
        <v>64</v>
      </c>
      <c r="C43" t="s">
        <v>15</v>
      </c>
      <c r="D43" s="3" t="s">
        <v>46</v>
      </c>
      <c r="E43" s="3" t="s">
        <v>18</v>
      </c>
      <c r="F43" s="2" t="s">
        <v>66</v>
      </c>
      <c r="G43" s="2" t="s">
        <v>24</v>
      </c>
      <c r="H43" s="3">
        <v>0</v>
      </c>
    </row>
    <row r="44" spans="1:8" ht="12.75">
      <c r="A44" s="3" t="s">
        <v>9</v>
      </c>
      <c r="B44" t="s">
        <v>65</v>
      </c>
      <c r="C44" t="s">
        <v>33</v>
      </c>
      <c r="D44" s="3" t="s">
        <v>26</v>
      </c>
      <c r="E44" s="3" t="s">
        <v>18</v>
      </c>
      <c r="F44" s="2" t="s">
        <v>67</v>
      </c>
      <c r="G44" s="2" t="s">
        <v>27</v>
      </c>
      <c r="H44" s="3">
        <v>5</v>
      </c>
    </row>
    <row r="45" spans="1:8" ht="12.75">
      <c r="A45" s="3" t="s">
        <v>9</v>
      </c>
      <c r="B45" t="s">
        <v>196</v>
      </c>
      <c r="C45" t="s">
        <v>23</v>
      </c>
      <c r="D45" s="3" t="s">
        <v>26</v>
      </c>
      <c r="E45" s="3" t="s">
        <v>18</v>
      </c>
      <c r="F45" s="2" t="s">
        <v>68</v>
      </c>
      <c r="G45" s="2" t="s">
        <v>20</v>
      </c>
      <c r="H45" s="3">
        <v>3</v>
      </c>
    </row>
    <row r="46" spans="1:8" ht="12.75">
      <c r="A46" s="3" t="s">
        <v>48</v>
      </c>
      <c r="B46" t="s">
        <v>49</v>
      </c>
      <c r="C46" t="s">
        <v>29</v>
      </c>
      <c r="D46" s="3" t="s">
        <v>50</v>
      </c>
      <c r="E46" s="3" t="s">
        <v>18</v>
      </c>
      <c r="F46" s="2" t="s">
        <v>51</v>
      </c>
      <c r="G46" s="2" t="s">
        <v>17</v>
      </c>
      <c r="H46" s="3">
        <v>0</v>
      </c>
    </row>
    <row r="47" spans="1:8" ht="12.75">
      <c r="A47" s="3" t="s">
        <v>48</v>
      </c>
      <c r="B47" t="s">
        <v>52</v>
      </c>
      <c r="C47" t="s">
        <v>35</v>
      </c>
      <c r="D47" s="3" t="s">
        <v>26</v>
      </c>
      <c r="E47" s="3" t="s">
        <v>18</v>
      </c>
      <c r="F47" s="2" t="s">
        <v>51</v>
      </c>
      <c r="G47" s="2" t="s">
        <v>13</v>
      </c>
      <c r="H47" s="3">
        <v>3</v>
      </c>
    </row>
    <row r="48" spans="1:8" ht="12.75">
      <c r="A48" s="3" t="s">
        <v>48</v>
      </c>
      <c r="B48" t="s">
        <v>53</v>
      </c>
      <c r="C48" t="s">
        <v>35</v>
      </c>
      <c r="D48" s="3" t="s">
        <v>11</v>
      </c>
      <c r="E48" s="3" t="s">
        <v>12</v>
      </c>
      <c r="F48" s="2">
        <v>-60</v>
      </c>
      <c r="G48" s="2" t="s">
        <v>17</v>
      </c>
      <c r="H48" s="3">
        <v>0</v>
      </c>
    </row>
    <row r="49" spans="1:8" ht="12.75">
      <c r="A49" s="3" t="s">
        <v>48</v>
      </c>
      <c r="B49" t="s">
        <v>54</v>
      </c>
      <c r="C49" t="s">
        <v>23</v>
      </c>
      <c r="D49" s="3" t="s">
        <v>16</v>
      </c>
      <c r="E49" s="3" t="s">
        <v>12</v>
      </c>
      <c r="F49" s="2">
        <v>-60</v>
      </c>
      <c r="G49" s="2" t="s">
        <v>13</v>
      </c>
      <c r="H49" s="3">
        <v>3</v>
      </c>
    </row>
    <row r="50" spans="1:8" ht="12.75">
      <c r="A50" s="3" t="s">
        <v>48</v>
      </c>
      <c r="B50" t="s">
        <v>56</v>
      </c>
      <c r="C50" t="s">
        <v>57</v>
      </c>
      <c r="D50" s="3" t="s">
        <v>58</v>
      </c>
      <c r="E50" s="3" t="s">
        <v>55</v>
      </c>
      <c r="F50" s="2">
        <v>-60</v>
      </c>
      <c r="G50" s="2" t="s">
        <v>13</v>
      </c>
      <c r="H50" s="3">
        <v>3</v>
      </c>
    </row>
    <row r="51" spans="1:8" ht="12.75">
      <c r="A51" s="3" t="s">
        <v>48</v>
      </c>
      <c r="B51" t="s">
        <v>59</v>
      </c>
      <c r="C51" t="s">
        <v>33</v>
      </c>
      <c r="D51" s="3" t="s">
        <v>26</v>
      </c>
      <c r="E51" s="3" t="s">
        <v>55</v>
      </c>
      <c r="F51" s="2">
        <v>-60</v>
      </c>
      <c r="G51" s="2" t="s">
        <v>17</v>
      </c>
      <c r="H51" s="3">
        <v>0</v>
      </c>
    </row>
    <row r="52" spans="1:8" ht="12.75">
      <c r="A52" s="3" t="s">
        <v>48</v>
      </c>
      <c r="B52" t="s">
        <v>61</v>
      </c>
      <c r="C52" t="s">
        <v>29</v>
      </c>
      <c r="D52" s="3" t="s">
        <v>26</v>
      </c>
      <c r="E52" s="3" t="s">
        <v>18</v>
      </c>
      <c r="F52" s="2" t="s">
        <v>60</v>
      </c>
      <c r="G52" s="2" t="s">
        <v>20</v>
      </c>
      <c r="H52" s="3">
        <v>3</v>
      </c>
    </row>
    <row r="53" spans="1:8" ht="12.75">
      <c r="A53" s="3" t="s">
        <v>48</v>
      </c>
      <c r="B53" t="s">
        <v>62</v>
      </c>
      <c r="C53" t="s">
        <v>35</v>
      </c>
      <c r="D53" s="3" t="s">
        <v>26</v>
      </c>
      <c r="E53" s="3" t="s">
        <v>18</v>
      </c>
      <c r="F53" s="2" t="s">
        <v>60</v>
      </c>
      <c r="G53" s="2" t="s">
        <v>27</v>
      </c>
      <c r="H53" s="3">
        <v>5</v>
      </c>
    </row>
    <row r="54" spans="1:8" ht="12.75">
      <c r="A54" s="3" t="s">
        <v>48</v>
      </c>
      <c r="B54" t="s">
        <v>63</v>
      </c>
      <c r="C54" t="s">
        <v>29</v>
      </c>
      <c r="D54" s="3" t="s">
        <v>26</v>
      </c>
      <c r="E54" s="3" t="s">
        <v>18</v>
      </c>
      <c r="F54" s="2" t="s">
        <v>60</v>
      </c>
      <c r="G54" s="2" t="s">
        <v>24</v>
      </c>
      <c r="H54" s="3">
        <v>0</v>
      </c>
    </row>
    <row r="55" spans="1:8" ht="12.75">
      <c r="A55" s="3" t="s">
        <v>48</v>
      </c>
      <c r="B55" t="s">
        <v>69</v>
      </c>
      <c r="C55" t="s">
        <v>23</v>
      </c>
      <c r="D55" s="3" t="s">
        <v>31</v>
      </c>
      <c r="E55" s="3" t="s">
        <v>12</v>
      </c>
      <c r="F55" s="2" t="s">
        <v>75</v>
      </c>
      <c r="G55" s="2" t="s">
        <v>76</v>
      </c>
      <c r="H55" s="3">
        <v>0</v>
      </c>
    </row>
    <row r="56" spans="1:8" ht="12.75">
      <c r="A56" s="3" t="s">
        <v>48</v>
      </c>
      <c r="B56" t="s">
        <v>70</v>
      </c>
      <c r="C56" t="s">
        <v>29</v>
      </c>
      <c r="D56" s="3" t="s">
        <v>31</v>
      </c>
      <c r="E56" s="3" t="s">
        <v>12</v>
      </c>
      <c r="F56" s="2" t="s">
        <v>75</v>
      </c>
      <c r="G56" s="2" t="s">
        <v>77</v>
      </c>
      <c r="H56" s="3">
        <v>3</v>
      </c>
    </row>
    <row r="57" spans="1:8" ht="12.75">
      <c r="A57" s="3" t="s">
        <v>48</v>
      </c>
      <c r="B57" t="s">
        <v>71</v>
      </c>
      <c r="C57" t="s">
        <v>35</v>
      </c>
      <c r="D57" s="3" t="s">
        <v>16</v>
      </c>
      <c r="E57" s="3" t="s">
        <v>12</v>
      </c>
      <c r="F57" s="2" t="s">
        <v>75</v>
      </c>
      <c r="G57" s="2" t="s">
        <v>78</v>
      </c>
      <c r="H57" s="3">
        <v>7</v>
      </c>
    </row>
    <row r="58" spans="1:8" ht="12.75">
      <c r="A58" s="3" t="s">
        <v>48</v>
      </c>
      <c r="B58" t="s">
        <v>72</v>
      </c>
      <c r="C58" t="s">
        <v>33</v>
      </c>
      <c r="D58" s="3" t="s">
        <v>16</v>
      </c>
      <c r="E58" s="3" t="s">
        <v>12</v>
      </c>
      <c r="F58" s="2" t="s">
        <v>75</v>
      </c>
      <c r="G58" s="2" t="s">
        <v>79</v>
      </c>
      <c r="H58" s="3">
        <v>5</v>
      </c>
    </row>
    <row r="59" spans="1:8" ht="12.75">
      <c r="A59" s="3" t="s">
        <v>48</v>
      </c>
      <c r="B59" t="s">
        <v>73</v>
      </c>
      <c r="C59" t="s">
        <v>74</v>
      </c>
      <c r="D59" s="3" t="s">
        <v>11</v>
      </c>
      <c r="E59" s="3" t="s">
        <v>12</v>
      </c>
      <c r="F59" s="2" t="s">
        <v>75</v>
      </c>
      <c r="G59" s="2" t="s">
        <v>80</v>
      </c>
      <c r="H59" s="3">
        <v>0</v>
      </c>
    </row>
    <row r="60" spans="1:8" ht="12.75">
      <c r="A60" s="3" t="s">
        <v>126</v>
      </c>
      <c r="B60" t="s">
        <v>127</v>
      </c>
      <c r="C60" t="s">
        <v>33</v>
      </c>
      <c r="D60" s="3" t="s">
        <v>11</v>
      </c>
      <c r="E60" s="3" t="s">
        <v>12</v>
      </c>
      <c r="F60" s="2" t="s">
        <v>129</v>
      </c>
      <c r="G60" s="2" t="s">
        <v>17</v>
      </c>
      <c r="H60" s="3">
        <v>0</v>
      </c>
    </row>
    <row r="61" spans="1:8" ht="12.75">
      <c r="A61" s="3" t="s">
        <v>126</v>
      </c>
      <c r="B61" t="s">
        <v>128</v>
      </c>
      <c r="C61" t="s">
        <v>35</v>
      </c>
      <c r="D61" s="3" t="s">
        <v>11</v>
      </c>
      <c r="E61" s="3" t="s">
        <v>12</v>
      </c>
      <c r="F61" s="2" t="s">
        <v>129</v>
      </c>
      <c r="G61" s="2" t="s">
        <v>13</v>
      </c>
      <c r="H61" s="3">
        <v>3</v>
      </c>
    </row>
    <row r="62" spans="1:8" ht="12.75">
      <c r="A62" s="3" t="s">
        <v>126</v>
      </c>
      <c r="B62" t="s">
        <v>130</v>
      </c>
      <c r="C62" t="s">
        <v>57</v>
      </c>
      <c r="D62" s="3" t="s">
        <v>26</v>
      </c>
      <c r="E62" s="3" t="s">
        <v>18</v>
      </c>
      <c r="F62" s="2" t="s">
        <v>132</v>
      </c>
      <c r="G62" s="2" t="s">
        <v>17</v>
      </c>
      <c r="H62" s="3">
        <v>0</v>
      </c>
    </row>
    <row r="63" spans="1:8" ht="12.75">
      <c r="A63" s="3" t="s">
        <v>126</v>
      </c>
      <c r="B63" t="s">
        <v>131</v>
      </c>
      <c r="C63" t="s">
        <v>29</v>
      </c>
      <c r="D63" s="3" t="s">
        <v>26</v>
      </c>
      <c r="E63" s="3" t="s">
        <v>18</v>
      </c>
      <c r="F63" s="2" t="s">
        <v>132</v>
      </c>
      <c r="G63" s="2" t="s">
        <v>13</v>
      </c>
      <c r="H63" s="3">
        <v>3</v>
      </c>
    </row>
    <row r="64" spans="1:8" ht="12.75">
      <c r="A64" s="3" t="s">
        <v>126</v>
      </c>
      <c r="B64" t="s">
        <v>133</v>
      </c>
      <c r="C64" t="s">
        <v>57</v>
      </c>
      <c r="D64" s="3" t="s">
        <v>58</v>
      </c>
      <c r="E64" s="3" t="s">
        <v>55</v>
      </c>
      <c r="F64" s="2" t="s">
        <v>136</v>
      </c>
      <c r="G64" s="2" t="s">
        <v>20</v>
      </c>
      <c r="H64" s="3">
        <v>3</v>
      </c>
    </row>
    <row r="65" spans="1:8" ht="12.75">
      <c r="A65" s="3" t="s">
        <v>126</v>
      </c>
      <c r="B65" t="s">
        <v>134</v>
      </c>
      <c r="C65" t="s">
        <v>35</v>
      </c>
      <c r="D65" s="3" t="s">
        <v>26</v>
      </c>
      <c r="E65" s="3" t="s">
        <v>55</v>
      </c>
      <c r="F65" s="2" t="s">
        <v>136</v>
      </c>
      <c r="G65" s="2" t="s">
        <v>24</v>
      </c>
      <c r="H65" s="3">
        <v>0</v>
      </c>
    </row>
    <row r="66" spans="1:8" ht="12.75">
      <c r="A66" s="3" t="s">
        <v>126</v>
      </c>
      <c r="B66" t="s">
        <v>135</v>
      </c>
      <c r="C66" t="s">
        <v>45</v>
      </c>
      <c r="D66" s="3" t="s">
        <v>58</v>
      </c>
      <c r="E66" s="3" t="s">
        <v>55</v>
      </c>
      <c r="F66" s="2" t="s">
        <v>136</v>
      </c>
      <c r="G66" s="2" t="s">
        <v>27</v>
      </c>
      <c r="H66" s="3">
        <v>5</v>
      </c>
    </row>
    <row r="67" spans="1:8" ht="12.75">
      <c r="A67" s="3" t="s">
        <v>126</v>
      </c>
      <c r="B67" t="s">
        <v>137</v>
      </c>
      <c r="C67" t="s">
        <v>35</v>
      </c>
      <c r="D67" s="3" t="s">
        <v>26</v>
      </c>
      <c r="E67" s="3" t="s">
        <v>55</v>
      </c>
      <c r="F67" s="2" t="s">
        <v>140</v>
      </c>
      <c r="G67" s="2" t="s">
        <v>24</v>
      </c>
      <c r="H67" s="3">
        <v>0</v>
      </c>
    </row>
    <row r="68" spans="1:8" ht="12.75">
      <c r="A68" s="3" t="s">
        <v>126</v>
      </c>
      <c r="B68" t="s">
        <v>138</v>
      </c>
      <c r="C68" t="s">
        <v>45</v>
      </c>
      <c r="D68" s="3" t="s">
        <v>58</v>
      </c>
      <c r="E68" s="3" t="s">
        <v>55</v>
      </c>
      <c r="F68" s="2" t="s">
        <v>140</v>
      </c>
      <c r="G68" s="2" t="s">
        <v>27</v>
      </c>
      <c r="H68" s="3">
        <v>5</v>
      </c>
    </row>
    <row r="69" spans="1:8" ht="12.75">
      <c r="A69" s="3" t="s">
        <v>126</v>
      </c>
      <c r="B69" t="s">
        <v>139</v>
      </c>
      <c r="C69" t="s">
        <v>33</v>
      </c>
      <c r="D69" s="3" t="s">
        <v>46</v>
      </c>
      <c r="E69" s="3" t="s">
        <v>55</v>
      </c>
      <c r="F69" s="2" t="s">
        <v>140</v>
      </c>
      <c r="G69" s="2" t="s">
        <v>20</v>
      </c>
      <c r="H69" s="3">
        <v>3</v>
      </c>
    </row>
    <row r="70" spans="1:8" ht="12.75">
      <c r="A70" s="3" t="s">
        <v>141</v>
      </c>
      <c r="B70" t="s">
        <v>142</v>
      </c>
      <c r="C70" t="s">
        <v>74</v>
      </c>
      <c r="D70" s="3" t="s">
        <v>11</v>
      </c>
      <c r="E70" s="3" t="s">
        <v>18</v>
      </c>
      <c r="F70" s="2" t="s">
        <v>146</v>
      </c>
      <c r="G70" s="2" t="s">
        <v>39</v>
      </c>
      <c r="H70" s="3">
        <v>5</v>
      </c>
    </row>
    <row r="71" spans="1:8" ht="12.75">
      <c r="A71" s="3" t="s">
        <v>141</v>
      </c>
      <c r="B71" t="s">
        <v>143</v>
      </c>
      <c r="C71" t="s">
        <v>35</v>
      </c>
      <c r="D71" s="3" t="s">
        <v>11</v>
      </c>
      <c r="E71" s="3" t="s">
        <v>18</v>
      </c>
      <c r="F71" s="2" t="s">
        <v>146</v>
      </c>
      <c r="G71" s="2" t="s">
        <v>38</v>
      </c>
      <c r="H71" s="3">
        <v>3</v>
      </c>
    </row>
    <row r="72" spans="1:8" ht="12.75">
      <c r="A72" s="3" t="s">
        <v>141</v>
      </c>
      <c r="B72" t="s">
        <v>144</v>
      </c>
      <c r="C72" t="s">
        <v>57</v>
      </c>
      <c r="D72" s="3" t="s">
        <v>26</v>
      </c>
      <c r="E72" s="3" t="s">
        <v>18</v>
      </c>
      <c r="F72" s="2" t="s">
        <v>146</v>
      </c>
      <c r="G72" s="2" t="s">
        <v>41</v>
      </c>
      <c r="H72" s="3">
        <v>0</v>
      </c>
    </row>
    <row r="73" spans="1:8" ht="12.75">
      <c r="A73" s="3" t="s">
        <v>141</v>
      </c>
      <c r="B73" t="s">
        <v>145</v>
      </c>
      <c r="C73" t="s">
        <v>35</v>
      </c>
      <c r="D73" s="3" t="s">
        <v>11</v>
      </c>
      <c r="E73" s="3" t="s">
        <v>18</v>
      </c>
      <c r="F73" s="2" t="s">
        <v>146</v>
      </c>
      <c r="G73" s="2" t="s">
        <v>40</v>
      </c>
      <c r="H73" s="3">
        <v>7</v>
      </c>
    </row>
    <row r="74" spans="1:8" ht="12.75">
      <c r="A74" s="3" t="s">
        <v>147</v>
      </c>
      <c r="B74" t="s">
        <v>148</v>
      </c>
      <c r="C74" t="s">
        <v>74</v>
      </c>
      <c r="D74" s="3" t="s">
        <v>11</v>
      </c>
      <c r="E74" s="3" t="s">
        <v>12</v>
      </c>
      <c r="F74" s="2" t="s">
        <v>152</v>
      </c>
      <c r="G74" s="2" t="s">
        <v>38</v>
      </c>
      <c r="H74" s="3">
        <v>3</v>
      </c>
    </row>
    <row r="75" spans="1:8" ht="12.75">
      <c r="A75" s="3" t="s">
        <v>147</v>
      </c>
      <c r="B75" t="s">
        <v>149</v>
      </c>
      <c r="C75" t="s">
        <v>33</v>
      </c>
      <c r="D75" s="3" t="s">
        <v>16</v>
      </c>
      <c r="E75" s="3" t="s">
        <v>12</v>
      </c>
      <c r="F75" s="2" t="s">
        <v>152</v>
      </c>
      <c r="G75" s="2" t="s">
        <v>41</v>
      </c>
      <c r="H75" s="3">
        <v>0</v>
      </c>
    </row>
    <row r="76" spans="1:8" ht="12.75">
      <c r="A76" s="3" t="s">
        <v>147</v>
      </c>
      <c r="B76" t="s">
        <v>150</v>
      </c>
      <c r="C76" t="s">
        <v>15</v>
      </c>
      <c r="D76" s="3" t="s">
        <v>11</v>
      </c>
      <c r="E76" s="3" t="s">
        <v>12</v>
      </c>
      <c r="F76" s="2" t="s">
        <v>152</v>
      </c>
      <c r="G76" s="2" t="s">
        <v>39</v>
      </c>
      <c r="H76" s="3">
        <v>5</v>
      </c>
    </row>
    <row r="77" spans="1:8" ht="12.75">
      <c r="A77" s="3" t="s">
        <v>147</v>
      </c>
      <c r="B77" t="s">
        <v>151</v>
      </c>
      <c r="C77" t="s">
        <v>74</v>
      </c>
      <c r="D77" s="3" t="s">
        <v>16</v>
      </c>
      <c r="E77" s="3" t="s">
        <v>12</v>
      </c>
      <c r="F77" s="2" t="s">
        <v>152</v>
      </c>
      <c r="G77" s="2" t="s">
        <v>40</v>
      </c>
      <c r="H77" s="3">
        <v>7</v>
      </c>
    </row>
    <row r="78" spans="1:8" ht="12.75">
      <c r="A78" s="3" t="s">
        <v>147</v>
      </c>
      <c r="B78" t="s">
        <v>153</v>
      </c>
      <c r="C78" t="s">
        <v>33</v>
      </c>
      <c r="D78" s="3" t="s">
        <v>46</v>
      </c>
      <c r="E78" s="3" t="s">
        <v>18</v>
      </c>
      <c r="F78" s="2" t="s">
        <v>152</v>
      </c>
      <c r="G78" s="2" t="s">
        <v>20</v>
      </c>
      <c r="H78" s="3">
        <v>3</v>
      </c>
    </row>
    <row r="79" spans="1:8" ht="12.75">
      <c r="A79" s="3" t="s">
        <v>147</v>
      </c>
      <c r="B79" t="s">
        <v>154</v>
      </c>
      <c r="C79" t="s">
        <v>33</v>
      </c>
      <c r="D79" s="3" t="s">
        <v>46</v>
      </c>
      <c r="E79" s="3" t="s">
        <v>18</v>
      </c>
      <c r="F79" s="2" t="s">
        <v>152</v>
      </c>
      <c r="G79" s="2" t="s">
        <v>24</v>
      </c>
      <c r="H79" s="3">
        <v>0</v>
      </c>
    </row>
    <row r="80" spans="1:8" ht="12.75">
      <c r="A80" s="3" t="s">
        <v>147</v>
      </c>
      <c r="B80" t="s">
        <v>155</v>
      </c>
      <c r="C80" t="s">
        <v>35</v>
      </c>
      <c r="D80" s="3" t="s">
        <v>26</v>
      </c>
      <c r="E80" s="3" t="s">
        <v>18</v>
      </c>
      <c r="F80" s="2" t="s">
        <v>152</v>
      </c>
      <c r="G80" s="2" t="s">
        <v>27</v>
      </c>
      <c r="H80" s="3">
        <v>5</v>
      </c>
    </row>
    <row r="81" spans="1:8" ht="12.75">
      <c r="A81" s="3" t="s">
        <v>147</v>
      </c>
      <c r="B81" t="s">
        <v>156</v>
      </c>
      <c r="C81" t="s">
        <v>74</v>
      </c>
      <c r="D81" s="3" t="s">
        <v>16</v>
      </c>
      <c r="E81" s="3" t="s">
        <v>12</v>
      </c>
      <c r="F81" s="2" t="s">
        <v>158</v>
      </c>
      <c r="G81" s="2" t="s">
        <v>13</v>
      </c>
      <c r="H81" s="3">
        <v>3</v>
      </c>
    </row>
    <row r="82" spans="1:8" ht="12.75">
      <c r="A82" s="3" t="s">
        <v>147</v>
      </c>
      <c r="B82" t="s">
        <v>157</v>
      </c>
      <c r="C82" t="s">
        <v>33</v>
      </c>
      <c r="D82" s="3" t="s">
        <v>16</v>
      </c>
      <c r="E82" s="3" t="s">
        <v>12</v>
      </c>
      <c r="F82" s="2" t="s">
        <v>158</v>
      </c>
      <c r="G82" s="2" t="s">
        <v>17</v>
      </c>
      <c r="H82" s="3">
        <v>0</v>
      </c>
    </row>
    <row r="83" spans="1:8" ht="12.75">
      <c r="A83" s="3" t="s">
        <v>147</v>
      </c>
      <c r="B83" t="s">
        <v>159</v>
      </c>
      <c r="C83" t="s">
        <v>57</v>
      </c>
      <c r="D83" s="3" t="s">
        <v>46</v>
      </c>
      <c r="E83" s="3" t="s">
        <v>18</v>
      </c>
      <c r="F83" s="2" t="s">
        <v>75</v>
      </c>
      <c r="G83" s="2" t="s">
        <v>27</v>
      </c>
      <c r="H83" s="3">
        <v>5</v>
      </c>
    </row>
    <row r="84" spans="1:8" ht="12.75">
      <c r="A84" s="3" t="s">
        <v>147</v>
      </c>
      <c r="B84" t="s">
        <v>160</v>
      </c>
      <c r="C84" t="s">
        <v>10</v>
      </c>
      <c r="D84" s="3" t="s">
        <v>26</v>
      </c>
      <c r="E84" s="3" t="s">
        <v>18</v>
      </c>
      <c r="F84" s="2" t="s">
        <v>75</v>
      </c>
      <c r="G84" s="2" t="s">
        <v>24</v>
      </c>
      <c r="H84" s="3">
        <v>0</v>
      </c>
    </row>
    <row r="85" spans="1:8" ht="12.75">
      <c r="A85" s="3" t="s">
        <v>147</v>
      </c>
      <c r="B85" t="s">
        <v>161</v>
      </c>
      <c r="C85" t="s">
        <v>74</v>
      </c>
      <c r="D85" s="3" t="s">
        <v>26</v>
      </c>
      <c r="E85" s="3" t="s">
        <v>18</v>
      </c>
      <c r="F85" s="2" t="s">
        <v>75</v>
      </c>
      <c r="G85" s="2" t="s">
        <v>20</v>
      </c>
      <c r="H85" s="3">
        <v>3</v>
      </c>
    </row>
    <row r="86" spans="1:8" ht="12.75">
      <c r="A86" s="3" t="s">
        <v>147</v>
      </c>
      <c r="B86" t="s">
        <v>162</v>
      </c>
      <c r="C86" t="s">
        <v>35</v>
      </c>
      <c r="D86" s="3" t="s">
        <v>46</v>
      </c>
      <c r="E86" s="3" t="s">
        <v>18</v>
      </c>
      <c r="F86" s="2" t="s">
        <v>165</v>
      </c>
      <c r="G86" s="2" t="s">
        <v>24</v>
      </c>
      <c r="H86" s="3">
        <v>0</v>
      </c>
    </row>
    <row r="87" spans="1:8" ht="12.75">
      <c r="A87" s="3" t="s">
        <v>147</v>
      </c>
      <c r="B87" t="s">
        <v>163</v>
      </c>
      <c r="C87" t="s">
        <v>33</v>
      </c>
      <c r="D87" s="3" t="s">
        <v>26</v>
      </c>
      <c r="E87" s="3" t="s">
        <v>18</v>
      </c>
      <c r="F87" s="2" t="s">
        <v>166</v>
      </c>
      <c r="G87" s="2" t="s">
        <v>20</v>
      </c>
      <c r="H87" s="3">
        <v>3</v>
      </c>
    </row>
    <row r="88" spans="1:8" ht="12.75">
      <c r="A88" s="3" t="s">
        <v>147</v>
      </c>
      <c r="B88" t="s">
        <v>164</v>
      </c>
      <c r="C88" t="s">
        <v>33</v>
      </c>
      <c r="D88" s="3" t="s">
        <v>46</v>
      </c>
      <c r="E88" s="3" t="s">
        <v>18</v>
      </c>
      <c r="F88" s="2" t="s">
        <v>167</v>
      </c>
      <c r="G88" s="2" t="s">
        <v>27</v>
      </c>
      <c r="H88" s="3">
        <v>5</v>
      </c>
    </row>
    <row r="89" spans="1:8" ht="12.75">
      <c r="A89" s="3" t="s">
        <v>168</v>
      </c>
      <c r="B89" t="s">
        <v>169</v>
      </c>
      <c r="C89" t="s">
        <v>10</v>
      </c>
      <c r="D89" s="3" t="s">
        <v>58</v>
      </c>
      <c r="E89" s="3" t="s">
        <v>177</v>
      </c>
      <c r="F89" s="2" t="s">
        <v>178</v>
      </c>
      <c r="G89" s="2" t="s">
        <v>179</v>
      </c>
      <c r="H89" s="3">
        <v>0</v>
      </c>
    </row>
    <row r="90" spans="1:8" ht="12.75">
      <c r="A90" s="3" t="s">
        <v>168</v>
      </c>
      <c r="B90" t="s">
        <v>170</v>
      </c>
      <c r="C90" t="s">
        <v>29</v>
      </c>
      <c r="D90" s="3" t="s">
        <v>58</v>
      </c>
      <c r="E90" s="3" t="s">
        <v>177</v>
      </c>
      <c r="F90" s="2" t="s">
        <v>178</v>
      </c>
      <c r="G90" s="2" t="s">
        <v>180</v>
      </c>
      <c r="H90" s="3">
        <v>0</v>
      </c>
    </row>
    <row r="91" spans="1:8" ht="12.75">
      <c r="A91" s="3" t="s">
        <v>168</v>
      </c>
      <c r="B91" t="s">
        <v>171</v>
      </c>
      <c r="C91" t="s">
        <v>74</v>
      </c>
      <c r="D91" s="3" t="s">
        <v>58</v>
      </c>
      <c r="E91" s="3" t="s">
        <v>177</v>
      </c>
      <c r="F91" s="2" t="s">
        <v>178</v>
      </c>
      <c r="G91" s="2" t="s">
        <v>181</v>
      </c>
      <c r="H91" s="3">
        <v>0</v>
      </c>
    </row>
    <row r="92" spans="1:8" ht="12.75">
      <c r="A92" s="3" t="s">
        <v>168</v>
      </c>
      <c r="B92" t="s">
        <v>173</v>
      </c>
      <c r="C92" t="s">
        <v>10</v>
      </c>
      <c r="D92" s="3" t="s">
        <v>172</v>
      </c>
      <c r="E92" s="3" t="s">
        <v>177</v>
      </c>
      <c r="F92" s="2" t="s">
        <v>178</v>
      </c>
      <c r="G92" s="2" t="s">
        <v>182</v>
      </c>
      <c r="H92" s="3">
        <v>3</v>
      </c>
    </row>
    <row r="93" spans="1:8" ht="12.75">
      <c r="A93" s="3" t="s">
        <v>168</v>
      </c>
      <c r="B93" t="s">
        <v>174</v>
      </c>
      <c r="C93" t="s">
        <v>33</v>
      </c>
      <c r="D93" s="3" t="s">
        <v>58</v>
      </c>
      <c r="E93" s="3" t="s">
        <v>177</v>
      </c>
      <c r="F93" s="2" t="s">
        <v>178</v>
      </c>
      <c r="G93" s="2" t="s">
        <v>183</v>
      </c>
      <c r="H93" s="3">
        <v>7</v>
      </c>
    </row>
    <row r="94" spans="1:8" ht="12.75">
      <c r="A94" s="3" t="s">
        <v>168</v>
      </c>
      <c r="B94" t="s">
        <v>175</v>
      </c>
      <c r="C94" t="s">
        <v>74</v>
      </c>
      <c r="D94" s="3" t="s">
        <v>176</v>
      </c>
      <c r="E94" s="3" t="s">
        <v>177</v>
      </c>
      <c r="F94" s="2" t="s">
        <v>178</v>
      </c>
      <c r="G94" s="2" t="s">
        <v>184</v>
      </c>
      <c r="H94" s="3">
        <v>5</v>
      </c>
    </row>
    <row r="95" spans="1:8" ht="12.75">
      <c r="A95" s="3" t="s">
        <v>168</v>
      </c>
      <c r="B95" t="s">
        <v>185</v>
      </c>
      <c r="C95" t="s">
        <v>74</v>
      </c>
      <c r="D95" s="3" t="s">
        <v>58</v>
      </c>
      <c r="E95" s="3" t="s">
        <v>177</v>
      </c>
      <c r="F95" s="2" t="s">
        <v>190</v>
      </c>
      <c r="G95" s="2" t="s">
        <v>78</v>
      </c>
      <c r="H95" s="3">
        <v>7</v>
      </c>
    </row>
    <row r="96" spans="1:8" ht="12.75">
      <c r="A96" s="3" t="s">
        <v>168</v>
      </c>
      <c r="B96" t="s">
        <v>186</v>
      </c>
      <c r="C96" t="s">
        <v>33</v>
      </c>
      <c r="D96" s="3" t="s">
        <v>172</v>
      </c>
      <c r="E96" s="3" t="s">
        <v>177</v>
      </c>
      <c r="F96" s="2" t="s">
        <v>190</v>
      </c>
      <c r="G96" s="2" t="s">
        <v>77</v>
      </c>
      <c r="H96" s="3">
        <v>3</v>
      </c>
    </row>
    <row r="97" spans="1:8" ht="12.75">
      <c r="A97" s="3" t="s">
        <v>168</v>
      </c>
      <c r="B97" t="s">
        <v>187</v>
      </c>
      <c r="C97" t="s">
        <v>74</v>
      </c>
      <c r="D97" s="3" t="s">
        <v>58</v>
      </c>
      <c r="E97" s="3" t="s">
        <v>177</v>
      </c>
      <c r="F97" s="2" t="s">
        <v>190</v>
      </c>
      <c r="G97" s="2" t="s">
        <v>76</v>
      </c>
      <c r="H97" s="3">
        <v>0</v>
      </c>
    </row>
    <row r="98" spans="1:8" ht="12.75">
      <c r="A98" s="3" t="s">
        <v>168</v>
      </c>
      <c r="B98" t="s">
        <v>188</v>
      </c>
      <c r="C98" t="s">
        <v>74</v>
      </c>
      <c r="D98" s="3" t="s">
        <v>58</v>
      </c>
      <c r="E98" s="3" t="s">
        <v>177</v>
      </c>
      <c r="F98" s="2" t="s">
        <v>190</v>
      </c>
      <c r="G98" s="2" t="s">
        <v>80</v>
      </c>
      <c r="H98" s="3">
        <v>0</v>
      </c>
    </row>
    <row r="99" spans="1:8" ht="12.75">
      <c r="A99" s="3" t="s">
        <v>168</v>
      </c>
      <c r="B99" t="s">
        <v>189</v>
      </c>
      <c r="C99" t="s">
        <v>29</v>
      </c>
      <c r="D99" s="3" t="s">
        <v>176</v>
      </c>
      <c r="E99" s="3" t="s">
        <v>177</v>
      </c>
      <c r="F99" s="2" t="s">
        <v>190</v>
      </c>
      <c r="G99" s="2" t="s">
        <v>79</v>
      </c>
      <c r="H99" s="3">
        <v>5</v>
      </c>
    </row>
    <row r="100" spans="1:8" ht="12.75">
      <c r="A100" s="3" t="s">
        <v>168</v>
      </c>
      <c r="B100" t="s">
        <v>191</v>
      </c>
      <c r="C100" t="s">
        <v>35</v>
      </c>
      <c r="D100" s="3" t="s">
        <v>58</v>
      </c>
      <c r="E100" s="3" t="s">
        <v>177</v>
      </c>
      <c r="F100" s="2" t="s">
        <v>194</v>
      </c>
      <c r="G100" s="2" t="s">
        <v>39</v>
      </c>
      <c r="H100" s="3">
        <v>5</v>
      </c>
    </row>
    <row r="101" spans="1:8" ht="12.75">
      <c r="A101" s="3" t="s">
        <v>168</v>
      </c>
      <c r="B101" t="s">
        <v>138</v>
      </c>
      <c r="C101" t="s">
        <v>45</v>
      </c>
      <c r="D101" s="3" t="s">
        <v>58</v>
      </c>
      <c r="E101" s="3" t="s">
        <v>177</v>
      </c>
      <c r="F101" s="2" t="s">
        <v>194</v>
      </c>
      <c r="G101" s="2" t="s">
        <v>40</v>
      </c>
      <c r="H101" s="3">
        <v>7</v>
      </c>
    </row>
    <row r="102" spans="1:8" ht="12.75">
      <c r="A102" s="3" t="s">
        <v>168</v>
      </c>
      <c r="B102" t="s">
        <v>192</v>
      </c>
      <c r="C102" t="s">
        <v>33</v>
      </c>
      <c r="D102" s="3" t="s">
        <v>58</v>
      </c>
      <c r="E102" s="3" t="s">
        <v>177</v>
      </c>
      <c r="F102" s="2" t="s">
        <v>194</v>
      </c>
      <c r="G102" s="2" t="s">
        <v>41</v>
      </c>
      <c r="H102" s="3">
        <v>0</v>
      </c>
    </row>
    <row r="103" spans="1:8" ht="12.75">
      <c r="A103" s="3" t="s">
        <v>168</v>
      </c>
      <c r="B103" t="s">
        <v>193</v>
      </c>
      <c r="C103" t="s">
        <v>33</v>
      </c>
      <c r="D103" s="3" t="s">
        <v>58</v>
      </c>
      <c r="E103" s="3" t="s">
        <v>177</v>
      </c>
      <c r="F103" s="2" t="s">
        <v>194</v>
      </c>
      <c r="G103" s="2" t="s">
        <v>38</v>
      </c>
      <c r="H103" s="3">
        <v>3</v>
      </c>
    </row>
    <row r="104" spans="1:9" ht="12.75">
      <c r="A104" s="3" t="s">
        <v>195</v>
      </c>
      <c r="B104" t="s">
        <v>214</v>
      </c>
      <c r="C104" t="s">
        <v>74</v>
      </c>
      <c r="I104" s="3">
        <v>4</v>
      </c>
    </row>
    <row r="105" spans="1:9" ht="12.75">
      <c r="A105" s="3" t="s">
        <v>195</v>
      </c>
      <c r="B105" t="s">
        <v>215</v>
      </c>
      <c r="C105" t="s">
        <v>74</v>
      </c>
      <c r="I105" s="3">
        <v>4</v>
      </c>
    </row>
    <row r="106" spans="1:9" ht="12.75">
      <c r="A106" s="3" t="s">
        <v>195</v>
      </c>
      <c r="B106" t="s">
        <v>216</v>
      </c>
      <c r="C106" t="s">
        <v>74</v>
      </c>
      <c r="I106" s="3">
        <v>4</v>
      </c>
    </row>
    <row r="107" spans="1:9" ht="12.75">
      <c r="A107" s="3" t="s">
        <v>195</v>
      </c>
      <c r="B107" t="s">
        <v>217</v>
      </c>
      <c r="C107" t="s">
        <v>57</v>
      </c>
      <c r="I107" s="3">
        <v>4</v>
      </c>
    </row>
    <row r="108" spans="1:9" ht="12.75">
      <c r="A108" s="3" t="s">
        <v>195</v>
      </c>
      <c r="B108" t="s">
        <v>218</v>
      </c>
      <c r="C108" t="s">
        <v>15</v>
      </c>
      <c r="I108" s="3">
        <v>4</v>
      </c>
    </row>
    <row r="109" spans="1:9" ht="12.75">
      <c r="A109" s="3" t="s">
        <v>195</v>
      </c>
      <c r="B109" t="s">
        <v>219</v>
      </c>
      <c r="C109" t="s">
        <v>35</v>
      </c>
      <c r="I109" s="3">
        <v>4</v>
      </c>
    </row>
    <row r="110" spans="1:9" ht="12.75">
      <c r="A110" s="3" t="s">
        <v>195</v>
      </c>
      <c r="B110" t="s">
        <v>220</v>
      </c>
      <c r="C110" t="s">
        <v>35</v>
      </c>
      <c r="I110" s="3">
        <v>4</v>
      </c>
    </row>
    <row r="111" spans="1:9" ht="12.75">
      <c r="A111" s="3" t="s">
        <v>195</v>
      </c>
      <c r="B111" t="s">
        <v>221</v>
      </c>
      <c r="C111" t="s">
        <v>35</v>
      </c>
      <c r="I111" s="3">
        <v>4</v>
      </c>
    </row>
    <row r="112" spans="1:9" ht="12.75">
      <c r="A112" s="3" t="s">
        <v>195</v>
      </c>
      <c r="B112" t="s">
        <v>222</v>
      </c>
      <c r="C112" t="s">
        <v>35</v>
      </c>
      <c r="I112" s="3">
        <v>4</v>
      </c>
    </row>
    <row r="113" spans="1:9" ht="12.75">
      <c r="A113" s="3" t="s">
        <v>195</v>
      </c>
      <c r="B113" t="s">
        <v>223</v>
      </c>
      <c r="C113" t="s">
        <v>33</v>
      </c>
      <c r="I113" s="3">
        <v>4</v>
      </c>
    </row>
    <row r="114" spans="1:9" ht="12.75">
      <c r="A114" s="3" t="s">
        <v>195</v>
      </c>
      <c r="B114" t="s">
        <v>224</v>
      </c>
      <c r="C114" t="s">
        <v>33</v>
      </c>
      <c r="I114" s="3">
        <v>4</v>
      </c>
    </row>
    <row r="115" spans="1:9" ht="12.75">
      <c r="A115" s="3" t="s">
        <v>195</v>
      </c>
      <c r="B115" t="s">
        <v>225</v>
      </c>
      <c r="C115" t="s">
        <v>33</v>
      </c>
      <c r="I115" s="3">
        <v>4</v>
      </c>
    </row>
    <row r="116" spans="1:9" ht="12.75">
      <c r="A116" s="3" t="s">
        <v>195</v>
      </c>
      <c r="C116" t="s">
        <v>23</v>
      </c>
      <c r="I116" s="3">
        <v>0</v>
      </c>
    </row>
    <row r="117" spans="1:9" ht="12.75">
      <c r="A117" s="3" t="s">
        <v>195</v>
      </c>
      <c r="B117" t="s">
        <v>226</v>
      </c>
      <c r="C117" t="s">
        <v>45</v>
      </c>
      <c r="I117" s="3">
        <v>4</v>
      </c>
    </row>
    <row r="118" spans="1:9" ht="12.75">
      <c r="A118" s="3" t="s">
        <v>195</v>
      </c>
      <c r="B118" t="s">
        <v>230</v>
      </c>
      <c r="C118" t="s">
        <v>45</v>
      </c>
      <c r="I118" s="3">
        <v>4</v>
      </c>
    </row>
    <row r="119" spans="1:9" ht="12.75">
      <c r="A119" s="3" t="s">
        <v>195</v>
      </c>
      <c r="C119" t="s">
        <v>10</v>
      </c>
      <c r="I119" s="3">
        <v>0</v>
      </c>
    </row>
    <row r="120" spans="1:9" ht="12.75">
      <c r="A120" s="3" t="s">
        <v>195</v>
      </c>
      <c r="B120" t="s">
        <v>227</v>
      </c>
      <c r="C120" t="s">
        <v>29</v>
      </c>
      <c r="I120" s="3">
        <v>4</v>
      </c>
    </row>
    <row r="121" spans="1:9" ht="12.75">
      <c r="A121" s="3" t="s">
        <v>195</v>
      </c>
      <c r="B121" t="s">
        <v>228</v>
      </c>
      <c r="C121" t="s">
        <v>74</v>
      </c>
      <c r="I121" s="3">
        <v>0</v>
      </c>
    </row>
    <row r="122" spans="1:9" ht="12.75">
      <c r="A122" s="3" t="s">
        <v>195</v>
      </c>
      <c r="B122" t="s">
        <v>171</v>
      </c>
      <c r="C122" t="s">
        <v>74</v>
      </c>
      <c r="I122" s="3">
        <v>0</v>
      </c>
    </row>
    <row r="123" spans="1:9" ht="12.75">
      <c r="A123" s="3" t="s">
        <v>195</v>
      </c>
      <c r="B123" t="s">
        <v>71</v>
      </c>
      <c r="C123" t="s">
        <v>35</v>
      </c>
      <c r="I123" s="3">
        <v>0</v>
      </c>
    </row>
    <row r="124" spans="1:9" ht="12.75">
      <c r="A124" s="3" t="s">
        <v>195</v>
      </c>
      <c r="B124" t="s">
        <v>229</v>
      </c>
      <c r="C124" t="s">
        <v>231</v>
      </c>
      <c r="I124" s="3">
        <v>4</v>
      </c>
    </row>
  </sheetData>
  <sheetProtection/>
  <autoFilter ref="A1:I125"/>
  <mergeCells count="1">
    <mergeCell ref="K1:L1"/>
  </mergeCells>
  <printOptions/>
  <pageMargins left="0.75" right="0.75" top="1" bottom="1" header="0.5" footer="0.5"/>
  <pageSetup horizontalDpi="300" verticalDpi="300" orientation="portrait" r:id="rId1"/>
  <ignoredErrors>
    <ignoredError sqref="F46:F47 F43:F45 F41:F42 F52:F54 F27:F29 F55 F2:F5 F6:F9 F12:F17 F10:F11 F18 F19:F20 F21:F23 F24:F26 F61 F64 F62 F60 F65:F67 F63 F56:F59 F68:F69 F104:F138 F70:F88 F89:F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128"/>
  <sheetViews>
    <sheetView zoomScale="75" zoomScaleNormal="75" zoomScalePageLayoutView="0" workbookViewId="0" topLeftCell="A28">
      <selection activeCell="B27" sqref="B27:B28"/>
    </sheetView>
  </sheetViews>
  <sheetFormatPr defaultColWidth="11.421875" defaultRowHeight="12.75"/>
  <cols>
    <col min="1" max="1" width="11.421875" style="0" customWidth="1"/>
    <col min="2" max="2" width="31.140625" style="0" customWidth="1"/>
    <col min="3" max="3" width="17.421875" style="0" customWidth="1"/>
    <col min="4" max="5" width="11.421875" style="0" customWidth="1"/>
    <col min="6" max="6" width="31.57421875" style="0" customWidth="1"/>
    <col min="7" max="7" width="2.7109375" style="0" customWidth="1"/>
    <col min="8" max="8" width="14.57421875" style="0" customWidth="1"/>
    <col min="9" max="12" width="1.57421875" style="0" customWidth="1"/>
    <col min="13" max="13" width="14.57421875" style="0" customWidth="1"/>
  </cols>
  <sheetData>
    <row r="1" ht="12.75">
      <c r="G1" s="14"/>
    </row>
    <row r="2" ht="12.75">
      <c r="G2" s="14"/>
    </row>
    <row r="3" ht="12.75">
      <c r="G3" s="14"/>
    </row>
    <row r="4" spans="2:8" ht="18.75" thickBot="1">
      <c r="B4" s="15" t="s">
        <v>237</v>
      </c>
      <c r="E4" s="4"/>
      <c r="F4" s="4"/>
      <c r="G4" s="14"/>
      <c r="H4" t="s">
        <v>238</v>
      </c>
    </row>
    <row r="5" spans="2:13" ht="18">
      <c r="B5" s="15"/>
      <c r="F5" s="4"/>
      <c r="G5" s="14"/>
      <c r="H5" s="16" t="s">
        <v>239</v>
      </c>
      <c r="I5" s="17"/>
      <c r="J5" s="17"/>
      <c r="K5" s="17"/>
      <c r="L5" s="17"/>
      <c r="M5" s="18" t="s">
        <v>240</v>
      </c>
    </row>
    <row r="6" spans="2:13" ht="18.75" thickBot="1">
      <c r="B6" s="15"/>
      <c r="G6" s="14"/>
      <c r="H6" s="19" t="s">
        <v>241</v>
      </c>
      <c r="I6" s="20"/>
      <c r="J6" s="20"/>
      <c r="K6" s="20"/>
      <c r="L6" s="20"/>
      <c r="M6" s="21"/>
    </row>
    <row r="7" spans="2:7" ht="18">
      <c r="B7" s="15" t="s">
        <v>242</v>
      </c>
      <c r="C7" s="15" t="s">
        <v>241</v>
      </c>
      <c r="D7" s="15" t="s">
        <v>240</v>
      </c>
      <c r="E7" s="15" t="s">
        <v>243</v>
      </c>
      <c r="F7" s="15" t="s">
        <v>244</v>
      </c>
      <c r="G7" s="14"/>
    </row>
    <row r="8" spans="7:13" ht="13.5" thickBot="1">
      <c r="G8" s="14"/>
      <c r="H8" s="20"/>
      <c r="I8" s="20"/>
      <c r="J8" s="20"/>
      <c r="K8" s="20"/>
      <c r="L8" s="20"/>
      <c r="M8" s="20"/>
    </row>
    <row r="9" spans="2:13" ht="12.75">
      <c r="B9" s="138" t="s">
        <v>169</v>
      </c>
      <c r="C9" s="137" t="s">
        <v>10</v>
      </c>
      <c r="D9" s="137" t="s">
        <v>58</v>
      </c>
      <c r="E9" s="137">
        <v>66.4</v>
      </c>
      <c r="F9" s="138" t="s">
        <v>147</v>
      </c>
      <c r="G9" s="14"/>
      <c r="H9" s="22" t="str">
        <f>'[1]Liste'!$B$9</f>
        <v>Mathieu Bond</v>
      </c>
      <c r="I9" s="23"/>
      <c r="J9" s="23"/>
      <c r="K9" s="23"/>
      <c r="L9" s="23"/>
      <c r="M9" s="24" t="str">
        <f>'[1]Liste'!$D$9</f>
        <v>M</v>
      </c>
    </row>
    <row r="10" spans="2:13" ht="13.5" thickBot="1">
      <c r="B10" s="138"/>
      <c r="C10" s="137"/>
      <c r="D10" s="137"/>
      <c r="E10" s="137"/>
      <c r="F10" s="138"/>
      <c r="G10" s="14"/>
      <c r="H10" s="22" t="str">
        <f>'[1]Liste'!$C$9</f>
        <v>La Poc</v>
      </c>
      <c r="I10" s="23"/>
      <c r="J10" s="23"/>
      <c r="K10" s="23"/>
      <c r="L10" s="23"/>
      <c r="M10" s="24"/>
    </row>
    <row r="11" spans="2:13" ht="12.75">
      <c r="B11" s="137" t="s">
        <v>170</v>
      </c>
      <c r="C11" s="137" t="s">
        <v>29</v>
      </c>
      <c r="D11" s="137" t="s">
        <v>58</v>
      </c>
      <c r="E11" s="137">
        <v>75.2</v>
      </c>
      <c r="F11" s="138" t="s">
        <v>147</v>
      </c>
      <c r="G11" s="14"/>
      <c r="H11" s="25" t="str">
        <f>'[1]Liste'!$B$11</f>
        <v>Éric Sirois</v>
      </c>
      <c r="I11" s="26"/>
      <c r="J11" s="26"/>
      <c r="K11" s="26"/>
      <c r="L11" s="26"/>
      <c r="M11" s="27" t="str">
        <f>'[1]Liste'!$D$11</f>
        <v>M</v>
      </c>
    </row>
    <row r="12" spans="2:13" ht="13.5" thickBot="1">
      <c r="B12" s="137"/>
      <c r="C12" s="137"/>
      <c r="D12" s="137"/>
      <c r="E12" s="137"/>
      <c r="F12" s="138"/>
      <c r="G12" s="14"/>
      <c r="H12" s="22" t="str">
        <f>'[1]Liste'!$C$11</f>
        <v>Rikidokan</v>
      </c>
      <c r="I12" s="23"/>
      <c r="J12" s="23"/>
      <c r="K12" s="23"/>
      <c r="L12" s="23"/>
      <c r="M12" s="24"/>
    </row>
    <row r="13" spans="2:13" ht="12.75">
      <c r="B13" s="137" t="s">
        <v>171</v>
      </c>
      <c r="C13" s="137" t="s">
        <v>74</v>
      </c>
      <c r="D13" s="137" t="s">
        <v>58</v>
      </c>
      <c r="E13" s="137">
        <v>57.8</v>
      </c>
      <c r="F13" s="138" t="s">
        <v>147</v>
      </c>
      <c r="G13" s="14"/>
      <c r="H13" s="25" t="str">
        <f>'[1]Liste'!$B$13</f>
        <v>Marc-Étienne Bédard</v>
      </c>
      <c r="I13" s="26"/>
      <c r="J13" s="26"/>
      <c r="K13" s="26"/>
      <c r="L13" s="26"/>
      <c r="M13" s="27" t="str">
        <f>'[1]Liste'!$D$13</f>
        <v>M</v>
      </c>
    </row>
    <row r="14" spans="2:13" ht="13.5" thickBot="1">
      <c r="B14" s="137"/>
      <c r="C14" s="137"/>
      <c r="D14" s="137"/>
      <c r="E14" s="137"/>
      <c r="F14" s="138"/>
      <c r="G14" s="14"/>
      <c r="H14" s="22" t="str">
        <f>'[1]Liste'!$C$13</f>
        <v>Amqui</v>
      </c>
      <c r="I14" s="23"/>
      <c r="J14" s="23"/>
      <c r="K14" s="23"/>
      <c r="L14" s="23"/>
      <c r="M14" s="24"/>
    </row>
    <row r="15" spans="2:13" ht="12.75">
      <c r="B15" s="138" t="s">
        <v>173</v>
      </c>
      <c r="C15" s="138" t="s">
        <v>10</v>
      </c>
      <c r="D15" s="138" t="s">
        <v>172</v>
      </c>
      <c r="E15" s="138">
        <v>69.4</v>
      </c>
      <c r="F15" s="138" t="s">
        <v>126</v>
      </c>
      <c r="G15" s="14"/>
      <c r="H15" s="25" t="str">
        <f>'[1]Liste'!$B$15</f>
        <v>Raphael Bernier</v>
      </c>
      <c r="I15" s="26"/>
      <c r="J15" s="26"/>
      <c r="K15" s="26"/>
      <c r="L15" s="26"/>
      <c r="M15" s="27" t="str">
        <f>'[1]Liste'!$D$15</f>
        <v>N1</v>
      </c>
    </row>
    <row r="16" spans="2:13" ht="13.5" thickBot="1">
      <c r="B16" s="138"/>
      <c r="C16" s="138"/>
      <c r="D16" s="138"/>
      <c r="E16" s="138"/>
      <c r="F16" s="138"/>
      <c r="G16" s="14"/>
      <c r="H16" s="28" t="str">
        <f>'[1]Liste'!$C$15</f>
        <v>La Poc</v>
      </c>
      <c r="I16" s="29"/>
      <c r="J16" s="29"/>
      <c r="K16" s="29"/>
      <c r="L16" s="29"/>
      <c r="M16" s="30"/>
    </row>
    <row r="17" spans="2:13" ht="12.75">
      <c r="B17" s="138" t="s">
        <v>174</v>
      </c>
      <c r="C17" s="138" t="s">
        <v>33</v>
      </c>
      <c r="D17" s="138" t="s">
        <v>58</v>
      </c>
      <c r="E17" s="138">
        <v>73</v>
      </c>
      <c r="F17" s="138" t="s">
        <v>141</v>
      </c>
      <c r="G17" s="14"/>
      <c r="H17" s="25" t="str">
        <f>'[1]Liste'!$B$17</f>
        <v>Adam Landry</v>
      </c>
      <c r="I17" s="26"/>
      <c r="J17" s="26"/>
      <c r="K17" s="26"/>
      <c r="L17" s="26"/>
      <c r="M17" s="27" t="str">
        <f>'[1]Liste'!$D$17</f>
        <v>M</v>
      </c>
    </row>
    <row r="18" spans="2:13" ht="13.5" thickBot="1">
      <c r="B18" s="138"/>
      <c r="C18" s="138"/>
      <c r="D18" s="138"/>
      <c r="E18" s="138"/>
      <c r="F18" s="138"/>
      <c r="G18" s="14"/>
      <c r="H18" s="28" t="str">
        <f>'[1]Liste'!$C$17</f>
        <v>Judo-Tani</v>
      </c>
      <c r="I18" s="29"/>
      <c r="J18" s="29"/>
      <c r="K18" s="29"/>
      <c r="L18" s="29"/>
      <c r="M18" s="30"/>
    </row>
    <row r="19" spans="2:13" ht="12.75">
      <c r="B19" s="138" t="s">
        <v>175</v>
      </c>
      <c r="C19" s="138" t="s">
        <v>74</v>
      </c>
      <c r="D19" s="138" t="s">
        <v>176</v>
      </c>
      <c r="E19" s="138">
        <v>78</v>
      </c>
      <c r="F19" s="138" t="s">
        <v>147</v>
      </c>
      <c r="G19" s="14"/>
      <c r="H19" s="25" t="str">
        <f>'[1]Liste'!$B$19</f>
        <v>Éric Gendron</v>
      </c>
      <c r="I19" s="26"/>
      <c r="J19" s="26"/>
      <c r="K19" s="26"/>
      <c r="L19" s="26"/>
      <c r="M19" s="27" t="str">
        <f>'[1]Liste'!$D$19</f>
        <v>N2</v>
      </c>
    </row>
    <row r="20" spans="2:13" ht="13.5" thickBot="1">
      <c r="B20" s="138"/>
      <c r="C20" s="138"/>
      <c r="D20" s="138"/>
      <c r="E20" s="138"/>
      <c r="F20" s="138"/>
      <c r="G20" s="14"/>
      <c r="H20" s="22" t="str">
        <f>'[1]Liste'!$C$19</f>
        <v>Amqui</v>
      </c>
      <c r="I20" s="23"/>
      <c r="J20" s="23"/>
      <c r="K20" s="23"/>
      <c r="L20" s="23"/>
      <c r="M20" s="24"/>
    </row>
    <row r="21" spans="2:13" ht="12.75">
      <c r="B21" s="137"/>
      <c r="C21" s="137"/>
      <c r="D21" s="137"/>
      <c r="E21" s="137"/>
      <c r="F21" s="138"/>
      <c r="G21" s="14"/>
      <c r="H21" s="25">
        <f>'[1]Liste'!$B$21</f>
        <v>0</v>
      </c>
      <c r="I21" s="26"/>
      <c r="J21" s="26"/>
      <c r="K21" s="26"/>
      <c r="L21" s="26"/>
      <c r="M21" s="27">
        <f>'[1]Liste'!$D$21</f>
        <v>0</v>
      </c>
    </row>
    <row r="22" spans="2:13" ht="13.5" thickBot="1">
      <c r="B22" s="137"/>
      <c r="C22" s="137"/>
      <c r="D22" s="137"/>
      <c r="E22" s="137"/>
      <c r="F22" s="138"/>
      <c r="G22" s="14"/>
      <c r="H22" s="22">
        <f>'[1]Liste'!$C$21</f>
        <v>0</v>
      </c>
      <c r="I22" s="23"/>
      <c r="J22" s="23"/>
      <c r="K22" s="23"/>
      <c r="L22" s="23"/>
      <c r="M22" s="24"/>
    </row>
    <row r="23" spans="2:13" ht="12.75">
      <c r="B23" s="142" t="s">
        <v>185</v>
      </c>
      <c r="C23" s="143" t="s">
        <v>74</v>
      </c>
      <c r="D23" s="143" t="s">
        <v>58</v>
      </c>
      <c r="E23" s="143">
        <v>81.8</v>
      </c>
      <c r="F23" s="142" t="s">
        <v>147</v>
      </c>
      <c r="G23" s="14"/>
      <c r="H23" s="25" t="str">
        <f>'[1]Liste'!$B$23</f>
        <v>Marc-André Paquet</v>
      </c>
      <c r="I23" s="26"/>
      <c r="J23" s="26"/>
      <c r="K23" s="26"/>
      <c r="L23" s="26"/>
      <c r="M23" s="27" t="str">
        <f>'[1]Liste'!$D$23</f>
        <v>M</v>
      </c>
    </row>
    <row r="24" spans="2:13" ht="13.5" thickBot="1">
      <c r="B24" s="142"/>
      <c r="C24" s="143"/>
      <c r="D24" s="143"/>
      <c r="E24" s="143"/>
      <c r="F24" s="142"/>
      <c r="G24" s="14"/>
      <c r="H24" s="22" t="str">
        <f>'[1]Liste'!$C$23</f>
        <v>Amqui</v>
      </c>
      <c r="I24" s="23"/>
      <c r="J24" s="23"/>
      <c r="K24" s="23"/>
      <c r="L24" s="23"/>
      <c r="M24" s="24"/>
    </row>
    <row r="25" spans="2:13" ht="12.75">
      <c r="B25" s="143" t="s">
        <v>186</v>
      </c>
      <c r="C25" s="143" t="s">
        <v>33</v>
      </c>
      <c r="D25" s="143" t="s">
        <v>245</v>
      </c>
      <c r="E25" s="143">
        <v>89.8</v>
      </c>
      <c r="F25" s="142" t="s">
        <v>147</v>
      </c>
      <c r="G25" s="14"/>
      <c r="H25" s="25" t="str">
        <f>'[1]Liste'!$B$25</f>
        <v>Patrick Gonthier</v>
      </c>
      <c r="I25" s="26"/>
      <c r="J25" s="26"/>
      <c r="K25" s="26"/>
      <c r="L25" s="26"/>
      <c r="M25" s="27" t="str">
        <f>'[1]Liste'!$D$25</f>
        <v>N-1</v>
      </c>
    </row>
    <row r="26" spans="2:13" ht="13.5" thickBot="1">
      <c r="B26" s="143"/>
      <c r="C26" s="143"/>
      <c r="D26" s="143"/>
      <c r="E26" s="143"/>
      <c r="F26" s="142"/>
      <c r="G26" s="14"/>
      <c r="H26" s="28" t="str">
        <f>'[1]Liste'!$C$25</f>
        <v>Judo-Tani</v>
      </c>
      <c r="I26" s="29"/>
      <c r="J26" s="29"/>
      <c r="K26" s="29"/>
      <c r="L26" s="29"/>
      <c r="M26" s="30"/>
    </row>
    <row r="27" spans="2:13" ht="12.75">
      <c r="B27" s="143" t="s">
        <v>187</v>
      </c>
      <c r="C27" s="143" t="s">
        <v>74</v>
      </c>
      <c r="D27" s="143" t="s">
        <v>58</v>
      </c>
      <c r="E27" s="143">
        <v>92</v>
      </c>
      <c r="F27" s="142" t="s">
        <v>147</v>
      </c>
      <c r="G27" s="14"/>
      <c r="H27" s="16" t="str">
        <f>'[1]Liste'!$B$27</f>
        <v>Stéphane Bédard</v>
      </c>
      <c r="I27" s="17"/>
      <c r="J27" s="17"/>
      <c r="K27" s="17"/>
      <c r="L27" s="17"/>
      <c r="M27" s="18" t="str">
        <f>'[1]Liste'!$D$27</f>
        <v>M</v>
      </c>
    </row>
    <row r="28" spans="2:13" ht="13.5" thickBot="1">
      <c r="B28" s="143"/>
      <c r="C28" s="143"/>
      <c r="D28" s="143"/>
      <c r="E28" s="143"/>
      <c r="F28" s="142"/>
      <c r="G28" s="14"/>
      <c r="H28" s="19" t="str">
        <f>'[1]Liste'!$C$27</f>
        <v>Amqui</v>
      </c>
      <c r="I28" s="20"/>
      <c r="J28" s="20"/>
      <c r="K28" s="20"/>
      <c r="L28" s="20"/>
      <c r="M28" s="21"/>
    </row>
    <row r="29" spans="2:13" ht="12.75">
      <c r="B29" s="142" t="s">
        <v>188</v>
      </c>
      <c r="C29" s="142" t="s">
        <v>74</v>
      </c>
      <c r="D29" s="142" t="s">
        <v>58</v>
      </c>
      <c r="E29" s="142">
        <v>93.4</v>
      </c>
      <c r="F29" s="142" t="s">
        <v>147</v>
      </c>
      <c r="G29" s="14"/>
      <c r="H29" s="16" t="str">
        <f>'[1]Liste'!$B$29</f>
        <v>Jean-Christophe Paquet</v>
      </c>
      <c r="I29" s="17"/>
      <c r="J29" s="17"/>
      <c r="K29" s="17"/>
      <c r="L29" s="17"/>
      <c r="M29" s="18" t="str">
        <f>'[1]Liste'!$D$29</f>
        <v>M</v>
      </c>
    </row>
    <row r="30" spans="2:13" ht="13.5" thickBot="1">
      <c r="B30" s="142"/>
      <c r="C30" s="142"/>
      <c r="D30" s="142"/>
      <c r="E30" s="142"/>
      <c r="F30" s="142"/>
      <c r="G30" s="14"/>
      <c r="H30" s="31" t="str">
        <f>'[1]Liste'!$C$29</f>
        <v>Amqui</v>
      </c>
      <c r="I30" s="32"/>
      <c r="J30" s="32"/>
      <c r="K30" s="32"/>
      <c r="L30" s="32"/>
      <c r="M30" s="33"/>
    </row>
    <row r="31" spans="2:13" ht="12.75">
      <c r="B31" s="142" t="s">
        <v>246</v>
      </c>
      <c r="C31" s="142" t="s">
        <v>29</v>
      </c>
      <c r="D31" s="142" t="s">
        <v>176</v>
      </c>
      <c r="E31" s="142">
        <v>96.6</v>
      </c>
      <c r="F31" s="142" t="s">
        <v>147</v>
      </c>
      <c r="G31" s="14"/>
      <c r="H31" s="16" t="str">
        <f>'[1]Liste'!$B$31</f>
        <v>Frédéric Bossé</v>
      </c>
      <c r="I31" s="17"/>
      <c r="J31" s="17"/>
      <c r="K31" s="17"/>
      <c r="L31" s="17"/>
      <c r="M31" s="18" t="str">
        <f>'[1]Liste'!$D$31</f>
        <v>N2</v>
      </c>
    </row>
    <row r="32" spans="2:13" ht="13.5" thickBot="1">
      <c r="B32" s="142"/>
      <c r="C32" s="142"/>
      <c r="D32" s="142"/>
      <c r="E32" s="142"/>
      <c r="F32" s="142"/>
      <c r="G32" s="14"/>
      <c r="H32" s="31" t="str">
        <f>'[1]Liste'!$C$31</f>
        <v>Rikidokan</v>
      </c>
      <c r="I32" s="32"/>
      <c r="J32" s="32"/>
      <c r="K32" s="32"/>
      <c r="L32" s="32"/>
      <c r="M32" s="33"/>
    </row>
    <row r="33" spans="2:13" ht="12.75">
      <c r="B33" s="138"/>
      <c r="C33" s="137"/>
      <c r="D33" s="137"/>
      <c r="E33" s="137"/>
      <c r="F33" s="137"/>
      <c r="G33" s="14"/>
      <c r="H33" s="16">
        <f>'[1]Liste'!$B$33</f>
        <v>0</v>
      </c>
      <c r="I33" s="17"/>
      <c r="J33" s="17"/>
      <c r="K33" s="17"/>
      <c r="L33" s="17"/>
      <c r="M33" s="18">
        <f>'[1]Liste'!$D$33</f>
        <v>0</v>
      </c>
    </row>
    <row r="34" spans="2:13" ht="13.5" thickBot="1">
      <c r="B34" s="138"/>
      <c r="C34" s="137"/>
      <c r="D34" s="137"/>
      <c r="E34" s="137"/>
      <c r="F34" s="137"/>
      <c r="G34" s="14"/>
      <c r="H34" s="31">
        <f>'[1]Liste'!$C$33</f>
        <v>0</v>
      </c>
      <c r="I34" s="32"/>
      <c r="J34" s="32"/>
      <c r="K34" s="32"/>
      <c r="L34" s="32"/>
      <c r="M34" s="33"/>
    </row>
    <row r="35" spans="2:13" ht="12.75">
      <c r="B35" s="139" t="s">
        <v>310</v>
      </c>
      <c r="C35" s="139" t="s">
        <v>35</v>
      </c>
      <c r="D35" s="139" t="s">
        <v>58</v>
      </c>
      <c r="E35" s="139">
        <v>55.2</v>
      </c>
      <c r="F35" s="139" t="s">
        <v>147</v>
      </c>
      <c r="G35" s="14"/>
      <c r="H35" s="16" t="str">
        <f>'[1]Liste'!$B$35</f>
        <v>Marie Ève Fortin</v>
      </c>
      <c r="I35" s="17"/>
      <c r="J35" s="17"/>
      <c r="K35" s="17"/>
      <c r="L35" s="17"/>
      <c r="M35" s="18" t="str">
        <f>'[1]Liste'!$D$35</f>
        <v>M</v>
      </c>
    </row>
    <row r="36" spans="2:13" ht="13.5" thickBot="1">
      <c r="B36" s="139"/>
      <c r="C36" s="139"/>
      <c r="D36" s="139"/>
      <c r="E36" s="139"/>
      <c r="F36" s="139"/>
      <c r="G36" s="14"/>
      <c r="H36" s="19" t="str">
        <f>'[1]Liste'!$C$35</f>
        <v>Judo-Tech</v>
      </c>
      <c r="I36" s="20"/>
      <c r="J36" s="20"/>
      <c r="K36" s="20"/>
      <c r="L36" s="20"/>
      <c r="M36" s="21"/>
    </row>
    <row r="37" spans="2:13" ht="12.75">
      <c r="B37" s="139" t="s">
        <v>138</v>
      </c>
      <c r="C37" s="139" t="s">
        <v>311</v>
      </c>
      <c r="D37" s="139" t="s">
        <v>58</v>
      </c>
      <c r="E37" s="139">
        <v>61.4</v>
      </c>
      <c r="F37" s="139" t="s">
        <v>126</v>
      </c>
      <c r="G37" s="14"/>
      <c r="H37" s="16" t="str">
        <f>'[1]Liste'!$B$37</f>
        <v>Audrey Caron</v>
      </c>
      <c r="I37" s="17"/>
      <c r="J37" s="17"/>
      <c r="K37" s="17"/>
      <c r="L37" s="17"/>
      <c r="M37" s="18" t="str">
        <f>'[1]Liste'!$D$37</f>
        <v>M</v>
      </c>
    </row>
    <row r="38" spans="2:13" ht="13.5" thickBot="1">
      <c r="B38" s="139"/>
      <c r="C38" s="139"/>
      <c r="D38" s="139"/>
      <c r="E38" s="139"/>
      <c r="F38" s="139"/>
      <c r="G38" s="14"/>
      <c r="H38" s="19" t="str">
        <f>'[1]Liste'!$C$37</f>
        <v>Kashi </v>
      </c>
      <c r="I38" s="20"/>
      <c r="J38" s="20"/>
      <c r="K38" s="20"/>
      <c r="L38" s="20"/>
      <c r="M38" s="21"/>
    </row>
    <row r="39" spans="2:13" ht="12.75">
      <c r="B39" s="140" t="s">
        <v>192</v>
      </c>
      <c r="C39" s="139" t="s">
        <v>33</v>
      </c>
      <c r="D39" s="139" t="s">
        <v>58</v>
      </c>
      <c r="E39" s="139">
        <v>62.2</v>
      </c>
      <c r="F39" s="139" t="s">
        <v>147</v>
      </c>
      <c r="G39" s="14"/>
      <c r="H39" s="16" t="str">
        <f>'[1]Liste'!$B$39</f>
        <v>Julie Godbout-April</v>
      </c>
      <c r="I39" s="17"/>
      <c r="J39" s="17"/>
      <c r="K39" s="17"/>
      <c r="L39" s="17"/>
      <c r="M39" s="18" t="str">
        <f>'[1]Liste'!$D$39</f>
        <v>M</v>
      </c>
    </row>
    <row r="40" spans="2:13" ht="13.5" thickBot="1">
      <c r="B40" s="140"/>
      <c r="C40" s="139"/>
      <c r="D40" s="139"/>
      <c r="E40" s="139"/>
      <c r="F40" s="139"/>
      <c r="G40" s="14"/>
      <c r="H40" s="31" t="str">
        <f>'[1]Liste'!$C$39</f>
        <v>Judo-Tani</v>
      </c>
      <c r="I40" s="32"/>
      <c r="J40" s="32"/>
      <c r="K40" s="32"/>
      <c r="L40" s="32"/>
      <c r="M40" s="33"/>
    </row>
    <row r="41" spans="2:13" ht="12.75">
      <c r="B41" s="140" t="s">
        <v>193</v>
      </c>
      <c r="C41" s="139" t="s">
        <v>33</v>
      </c>
      <c r="D41" s="139" t="s">
        <v>58</v>
      </c>
      <c r="E41" s="141" t="s">
        <v>312</v>
      </c>
      <c r="F41" s="139" t="s">
        <v>147</v>
      </c>
      <c r="G41" s="14"/>
      <c r="H41" s="16" t="str">
        <f>'[1]Liste'!$B$41</f>
        <v>Joelle Adams</v>
      </c>
      <c r="I41" s="17"/>
      <c r="J41" s="17"/>
      <c r="K41" s="17"/>
      <c r="L41" s="17"/>
      <c r="M41" s="18" t="str">
        <f>'[1]Liste'!$D$41</f>
        <v>M</v>
      </c>
    </row>
    <row r="42" spans="2:13" ht="13.5" thickBot="1">
      <c r="B42" s="140"/>
      <c r="C42" s="139"/>
      <c r="D42" s="139"/>
      <c r="E42" s="141"/>
      <c r="F42" s="139"/>
      <c r="G42" s="14"/>
      <c r="H42" s="31" t="str">
        <f>'[1]Liste'!$C$41</f>
        <v>Judo-Tani</v>
      </c>
      <c r="I42" s="32"/>
      <c r="J42" s="32"/>
      <c r="K42" s="32"/>
      <c r="L42" s="32"/>
      <c r="M42" s="33"/>
    </row>
    <row r="43" spans="2:13" ht="12.75">
      <c r="B43" s="138"/>
      <c r="C43" s="137"/>
      <c r="D43" s="137"/>
      <c r="E43" s="137"/>
      <c r="F43" s="137"/>
      <c r="G43" s="14"/>
      <c r="H43" s="34">
        <f>'[1]Liste'!$B$43</f>
        <v>0</v>
      </c>
      <c r="I43" s="35"/>
      <c r="J43" s="35"/>
      <c r="K43" s="35"/>
      <c r="L43" s="35"/>
      <c r="M43" s="36">
        <f>'[1]Liste'!$D$43</f>
        <v>0</v>
      </c>
    </row>
    <row r="44" spans="2:13" ht="13.5" thickBot="1">
      <c r="B44" s="138"/>
      <c r="C44" s="137"/>
      <c r="D44" s="137"/>
      <c r="E44" s="137"/>
      <c r="F44" s="137"/>
      <c r="G44" s="14"/>
      <c r="H44" s="37">
        <f>'[1]Liste'!$C$43</f>
        <v>0</v>
      </c>
      <c r="I44" s="38"/>
      <c r="J44" s="38"/>
      <c r="K44" s="38"/>
      <c r="L44" s="38"/>
      <c r="M44" s="39"/>
    </row>
    <row r="45" spans="2:13" ht="12.75">
      <c r="B45" s="138">
        <v>19</v>
      </c>
      <c r="C45" s="137" t="s">
        <v>247</v>
      </c>
      <c r="D45" s="137" t="s">
        <v>248</v>
      </c>
      <c r="E45" s="137">
        <v>73.4</v>
      </c>
      <c r="F45" s="137" t="s">
        <v>249</v>
      </c>
      <c r="G45" s="14"/>
      <c r="H45" s="34">
        <f>'[1]Liste'!$B$45</f>
        <v>19</v>
      </c>
      <c r="I45" s="35"/>
      <c r="J45" s="35"/>
      <c r="K45" s="35"/>
      <c r="L45" s="35"/>
      <c r="M45" s="36" t="str">
        <f>'[1]Liste'!$D$45</f>
        <v>2d</v>
      </c>
    </row>
    <row r="46" spans="2:13" ht="13.5" thickBot="1">
      <c r="B46" s="138"/>
      <c r="C46" s="137"/>
      <c r="D46" s="137"/>
      <c r="E46" s="137"/>
      <c r="F46" s="137"/>
      <c r="G46" s="14"/>
      <c r="H46" s="40" t="str">
        <f>'[1]Liste'!$C$45</f>
        <v>multikyo</v>
      </c>
      <c r="I46" s="41"/>
      <c r="J46" s="41"/>
      <c r="K46" s="41"/>
      <c r="L46" s="41"/>
      <c r="M46" s="42"/>
    </row>
    <row r="47" spans="2:13" ht="12.75">
      <c r="B47" s="138">
        <v>20</v>
      </c>
      <c r="C47" s="137" t="s">
        <v>250</v>
      </c>
      <c r="D47" s="137" t="s">
        <v>251</v>
      </c>
      <c r="E47" s="137">
        <v>71.7</v>
      </c>
      <c r="F47" s="137" t="s">
        <v>249</v>
      </c>
      <c r="G47" s="14"/>
      <c r="H47" s="34">
        <f>'[1]Liste'!$B$47</f>
        <v>20</v>
      </c>
      <c r="I47" s="35"/>
      <c r="J47" s="35"/>
      <c r="K47" s="35"/>
      <c r="L47" s="35"/>
      <c r="M47" s="36" t="str">
        <f>'[1]Liste'!$D$47</f>
        <v>1k</v>
      </c>
    </row>
    <row r="48" spans="2:13" ht="13.5" thickBot="1">
      <c r="B48" s="138"/>
      <c r="C48" s="137"/>
      <c r="D48" s="137"/>
      <c r="E48" s="137"/>
      <c r="F48" s="137"/>
      <c r="G48" s="14"/>
      <c r="H48" s="40" t="str">
        <f>'[1]Liste'!$C$47</f>
        <v>AMSerei</v>
      </c>
      <c r="I48" s="41"/>
      <c r="J48" s="41"/>
      <c r="K48" s="41"/>
      <c r="L48" s="41"/>
      <c r="M48" s="42"/>
    </row>
    <row r="49" spans="2:13" ht="12.75">
      <c r="B49" s="138">
        <v>21</v>
      </c>
      <c r="C49" s="137" t="s">
        <v>252</v>
      </c>
      <c r="D49" s="137" t="s">
        <v>251</v>
      </c>
      <c r="E49" s="137">
        <v>70.2</v>
      </c>
      <c r="F49" s="137" t="s">
        <v>249</v>
      </c>
      <c r="G49" s="14"/>
      <c r="H49" s="34">
        <f>'[1]Liste'!$B$49</f>
        <v>21</v>
      </c>
      <c r="I49" s="35"/>
      <c r="J49" s="35"/>
      <c r="K49" s="35"/>
      <c r="L49" s="35"/>
      <c r="M49" s="36" t="str">
        <f>'[1]Liste'!$D$49</f>
        <v>1k</v>
      </c>
    </row>
    <row r="50" spans="2:13" ht="13.5" thickBot="1">
      <c r="B50" s="138"/>
      <c r="C50" s="137"/>
      <c r="D50" s="137"/>
      <c r="E50" s="137"/>
      <c r="F50" s="137"/>
      <c r="G50" s="14"/>
      <c r="H50" s="37" t="str">
        <f>'[1]Liste'!$C$49</f>
        <v>hakudokan</v>
      </c>
      <c r="I50" s="38"/>
      <c r="J50" s="38"/>
      <c r="K50" s="38"/>
      <c r="L50" s="38"/>
      <c r="M50" s="39"/>
    </row>
    <row r="51" spans="2:13" ht="12.75">
      <c r="B51" s="138">
        <v>22</v>
      </c>
      <c r="C51" s="137" t="s">
        <v>253</v>
      </c>
      <c r="D51" s="137" t="s">
        <v>251</v>
      </c>
      <c r="E51" s="137">
        <v>67.3</v>
      </c>
      <c r="F51" s="137" t="s">
        <v>249</v>
      </c>
      <c r="G51" s="14"/>
      <c r="H51" s="34">
        <f>'[1]Liste'!$B$51</f>
        <v>22</v>
      </c>
      <c r="I51" s="35"/>
      <c r="J51" s="35"/>
      <c r="K51" s="35"/>
      <c r="L51" s="35"/>
      <c r="M51" s="36" t="str">
        <f>'[1]Liste'!$D$51</f>
        <v>1k</v>
      </c>
    </row>
    <row r="52" spans="2:13" ht="13.5" thickBot="1">
      <c r="B52" s="138"/>
      <c r="C52" s="137"/>
      <c r="D52" s="137"/>
      <c r="E52" s="137"/>
      <c r="F52" s="137"/>
      <c r="G52" s="14"/>
      <c r="H52" s="37" t="str">
        <f>'[1]Liste'!$C$51</f>
        <v>Do Raku</v>
      </c>
      <c r="I52" s="38"/>
      <c r="J52" s="38"/>
      <c r="K52" s="38"/>
      <c r="L52" s="38"/>
      <c r="M52" s="39"/>
    </row>
    <row r="53" spans="2:13" ht="12.75">
      <c r="B53" s="138">
        <v>23</v>
      </c>
      <c r="C53" s="137" t="s">
        <v>254</v>
      </c>
      <c r="D53" s="137" t="s">
        <v>251</v>
      </c>
      <c r="E53" s="137">
        <v>65.7</v>
      </c>
      <c r="F53" s="137" t="s">
        <v>249</v>
      </c>
      <c r="G53" s="14"/>
      <c r="H53" s="34">
        <f>'[1]Liste'!$B$53</f>
        <v>23</v>
      </c>
      <c r="I53" s="35"/>
      <c r="J53" s="35"/>
      <c r="K53" s="35"/>
      <c r="L53" s="35"/>
      <c r="M53" s="36" t="str">
        <f>'[1]Liste'!$D$53</f>
        <v>1k</v>
      </c>
    </row>
    <row r="54" spans="2:13" ht="13.5" thickBot="1">
      <c r="B54" s="138"/>
      <c r="C54" s="137"/>
      <c r="D54" s="137"/>
      <c r="E54" s="137"/>
      <c r="F54" s="137"/>
      <c r="G54" s="14"/>
      <c r="H54" s="37" t="str">
        <f>'[1]Liste'!$C$53</f>
        <v>shidokan</v>
      </c>
      <c r="I54" s="38"/>
      <c r="J54" s="38"/>
      <c r="K54" s="38"/>
      <c r="L54" s="38"/>
      <c r="M54" s="39"/>
    </row>
    <row r="55" spans="2:13" ht="12.75">
      <c r="B55" s="138">
        <v>24</v>
      </c>
      <c r="C55" s="137" t="s">
        <v>255</v>
      </c>
      <c r="D55" s="137" t="s">
        <v>251</v>
      </c>
      <c r="E55" s="137">
        <v>60.7</v>
      </c>
      <c r="F55" s="137" t="s">
        <v>249</v>
      </c>
      <c r="G55" s="14"/>
      <c r="H55" s="34">
        <f>'[1]Liste'!$B$55</f>
        <v>24</v>
      </c>
      <c r="I55" s="35"/>
      <c r="J55" s="35"/>
      <c r="K55" s="35"/>
      <c r="L55" s="35"/>
      <c r="M55" s="36" t="str">
        <f>'[1]Liste'!$D$55</f>
        <v>1k</v>
      </c>
    </row>
    <row r="56" spans="2:13" ht="13.5" thickBot="1">
      <c r="B56" s="138"/>
      <c r="C56" s="137"/>
      <c r="D56" s="137"/>
      <c r="E56" s="137"/>
      <c r="F56" s="137"/>
      <c r="G56" s="14"/>
      <c r="H56" s="40" t="str">
        <f>'[1]Liste'!$C$55</f>
        <v>Imco</v>
      </c>
      <c r="I56" s="41"/>
      <c r="J56" s="41"/>
      <c r="K56" s="41"/>
      <c r="L56" s="41"/>
      <c r="M56" s="42"/>
    </row>
    <row r="57" spans="2:13" ht="12.75">
      <c r="B57" s="138">
        <v>25</v>
      </c>
      <c r="C57" s="137" t="s">
        <v>256</v>
      </c>
      <c r="D57" s="137" t="s">
        <v>251</v>
      </c>
      <c r="E57" s="137">
        <v>60.9</v>
      </c>
      <c r="F57" s="137" t="s">
        <v>249</v>
      </c>
      <c r="G57" s="14"/>
      <c r="H57" s="34">
        <f>'[1]Liste'!$B$57</f>
        <v>25</v>
      </c>
      <c r="I57" s="35"/>
      <c r="J57" s="35"/>
      <c r="K57" s="35"/>
      <c r="L57" s="35"/>
      <c r="M57" s="36" t="str">
        <f>'[1]Liste'!$D$57</f>
        <v>1k</v>
      </c>
    </row>
    <row r="58" spans="2:13" ht="13.5" thickBot="1">
      <c r="B58" s="138"/>
      <c r="C58" s="137"/>
      <c r="D58" s="137"/>
      <c r="E58" s="137"/>
      <c r="F58" s="137"/>
      <c r="G58" s="14"/>
      <c r="H58" s="40" t="str">
        <f>'[1]Liste'!$C$57</f>
        <v>Haut-Richelieu</v>
      </c>
      <c r="I58" s="41"/>
      <c r="J58" s="41"/>
      <c r="K58" s="41"/>
      <c r="L58" s="41"/>
      <c r="M58" s="42"/>
    </row>
    <row r="59" spans="2:13" ht="12.75">
      <c r="B59" s="138">
        <v>26</v>
      </c>
      <c r="C59" s="137" t="s">
        <v>257</v>
      </c>
      <c r="D59" s="137" t="s">
        <v>258</v>
      </c>
      <c r="E59" s="137">
        <v>100</v>
      </c>
      <c r="F59" s="137" t="s">
        <v>259</v>
      </c>
      <c r="G59" s="14"/>
      <c r="H59" s="34">
        <f>'[1]Liste'!$B$59</f>
        <v>26</v>
      </c>
      <c r="I59" s="35"/>
      <c r="J59" s="35"/>
      <c r="K59" s="35"/>
      <c r="L59" s="35"/>
      <c r="M59" s="36" t="str">
        <f>'[1]Liste'!$D$59</f>
        <v>gr2</v>
      </c>
    </row>
    <row r="60" spans="2:13" ht="13.5" thickBot="1">
      <c r="B60" s="138"/>
      <c r="C60" s="137"/>
      <c r="D60" s="137"/>
      <c r="E60" s="137"/>
      <c r="F60" s="137"/>
      <c r="G60" s="14"/>
      <c r="H60" s="37" t="str">
        <f>'[1]Liste'!$C$59</f>
        <v>club 2</v>
      </c>
      <c r="I60" s="38"/>
      <c r="J60" s="38"/>
      <c r="K60" s="38"/>
      <c r="L60" s="38"/>
      <c r="M60" s="39"/>
    </row>
    <row r="61" spans="2:13" ht="12.75">
      <c r="B61" s="138">
        <v>27</v>
      </c>
      <c r="C61" s="137" t="s">
        <v>257</v>
      </c>
      <c r="D61" s="137" t="s">
        <v>258</v>
      </c>
      <c r="E61" s="137">
        <v>100</v>
      </c>
      <c r="F61" s="137" t="s">
        <v>259</v>
      </c>
      <c r="G61" s="14"/>
      <c r="H61" s="34">
        <f>'[1]Liste'!$B$61</f>
        <v>27</v>
      </c>
      <c r="I61" s="35"/>
      <c r="J61" s="35"/>
      <c r="K61" s="35"/>
      <c r="L61" s="35"/>
      <c r="M61" s="36" t="str">
        <f>'[1]Liste'!$D$61</f>
        <v>gr2</v>
      </c>
    </row>
    <row r="62" spans="2:13" ht="13.5" thickBot="1">
      <c r="B62" s="138"/>
      <c r="C62" s="137"/>
      <c r="D62" s="137"/>
      <c r="E62" s="137"/>
      <c r="F62" s="137"/>
      <c r="G62" s="14"/>
      <c r="H62" s="37" t="str">
        <f>'[1]Liste'!$C$61</f>
        <v>club 2</v>
      </c>
      <c r="I62" s="38"/>
      <c r="J62" s="38"/>
      <c r="K62" s="38"/>
      <c r="L62" s="38"/>
      <c r="M62" s="39"/>
    </row>
    <row r="63" spans="2:13" ht="12.75">
      <c r="B63" s="137">
        <v>28</v>
      </c>
      <c r="C63" s="137" t="s">
        <v>257</v>
      </c>
      <c r="D63" s="137" t="s">
        <v>258</v>
      </c>
      <c r="E63" s="137">
        <v>100</v>
      </c>
      <c r="F63" s="137" t="s">
        <v>259</v>
      </c>
      <c r="G63" s="14"/>
      <c r="H63" s="34">
        <f>'[1]Liste'!$B$63</f>
        <v>28</v>
      </c>
      <c r="I63" s="35"/>
      <c r="J63" s="35"/>
      <c r="K63" s="35"/>
      <c r="L63" s="35"/>
      <c r="M63" s="36" t="str">
        <f>'[1]Liste'!$D$63</f>
        <v>gr2</v>
      </c>
    </row>
    <row r="64" spans="2:13" ht="13.5" thickBot="1">
      <c r="B64" s="137"/>
      <c r="C64" s="137"/>
      <c r="D64" s="137"/>
      <c r="E64" s="137"/>
      <c r="F64" s="137"/>
      <c r="G64" s="14"/>
      <c r="H64" s="37" t="str">
        <f>'[1]Liste'!$C$63</f>
        <v>club 2</v>
      </c>
      <c r="I64" s="38"/>
      <c r="J64" s="38"/>
      <c r="K64" s="38"/>
      <c r="L64" s="38"/>
      <c r="M64" s="39"/>
    </row>
    <row r="65" spans="2:13" ht="12.75">
      <c r="B65" s="138">
        <v>29</v>
      </c>
      <c r="C65" s="137" t="s">
        <v>257</v>
      </c>
      <c r="D65" s="137" t="s">
        <v>258</v>
      </c>
      <c r="E65" s="137">
        <v>100</v>
      </c>
      <c r="F65" s="137" t="s">
        <v>259</v>
      </c>
      <c r="G65" s="14"/>
      <c r="H65" s="34">
        <f>'[1]Liste'!$B$65</f>
        <v>29</v>
      </c>
      <c r="I65" s="35"/>
      <c r="J65" s="35"/>
      <c r="K65" s="35"/>
      <c r="L65" s="35"/>
      <c r="M65" s="36" t="str">
        <f>'[1]Liste'!$D$65</f>
        <v>gr2</v>
      </c>
    </row>
    <row r="66" spans="2:13" ht="13.5" thickBot="1">
      <c r="B66" s="138"/>
      <c r="C66" s="137"/>
      <c r="D66" s="137"/>
      <c r="E66" s="137"/>
      <c r="F66" s="137"/>
      <c r="G66" s="14"/>
      <c r="H66" s="40" t="str">
        <f>'[1]Liste'!$C$65</f>
        <v>club 2</v>
      </c>
      <c r="I66" s="41"/>
      <c r="J66" s="41"/>
      <c r="K66" s="41"/>
      <c r="L66" s="41"/>
      <c r="M66" s="42"/>
    </row>
    <row r="67" spans="2:13" ht="12.75">
      <c r="B67">
        <v>30</v>
      </c>
      <c r="C67" t="s">
        <v>257</v>
      </c>
      <c r="D67" t="s">
        <v>258</v>
      </c>
      <c r="E67">
        <v>100</v>
      </c>
      <c r="F67" t="s">
        <v>259</v>
      </c>
      <c r="H67">
        <f>'[1]Liste'!$B$67</f>
        <v>30</v>
      </c>
      <c r="M67" t="str">
        <f>'[1]Liste'!$D$67</f>
        <v>gr2</v>
      </c>
    </row>
    <row r="68" ht="12.75">
      <c r="H68" t="str">
        <f>'[1]Liste'!$C$67</f>
        <v>club 2</v>
      </c>
    </row>
    <row r="69" spans="2:13" ht="12.75">
      <c r="B69">
        <v>31</v>
      </c>
      <c r="C69" t="s">
        <v>257</v>
      </c>
      <c r="D69" t="s">
        <v>258</v>
      </c>
      <c r="E69">
        <v>100</v>
      </c>
      <c r="F69" t="s">
        <v>259</v>
      </c>
      <c r="H69">
        <f>'[1]Liste'!$B$69</f>
        <v>31</v>
      </c>
      <c r="M69" t="str">
        <f>'[1]Liste'!$D$69</f>
        <v>gr2</v>
      </c>
    </row>
    <row r="70" ht="12.75">
      <c r="H70" t="str">
        <f>'[1]Liste'!$C$69</f>
        <v>club 2</v>
      </c>
    </row>
    <row r="71" spans="2:13" ht="12.75">
      <c r="B71">
        <v>32</v>
      </c>
      <c r="C71" t="s">
        <v>257</v>
      </c>
      <c r="D71" t="s">
        <v>258</v>
      </c>
      <c r="E71">
        <v>100</v>
      </c>
      <c r="F71" t="s">
        <v>259</v>
      </c>
      <c r="H71">
        <f>'[1]Liste'!$B$71</f>
        <v>32</v>
      </c>
      <c r="M71" t="str">
        <f>'[1]Liste'!$D$71</f>
        <v>gr2</v>
      </c>
    </row>
    <row r="72" ht="12.75">
      <c r="H72" t="str">
        <f>'[1]Liste'!$C$71</f>
        <v>club 2</v>
      </c>
    </row>
    <row r="73" spans="2:13" ht="12.75">
      <c r="B73">
        <v>33</v>
      </c>
      <c r="C73" t="s">
        <v>257</v>
      </c>
      <c r="D73" t="s">
        <v>258</v>
      </c>
      <c r="E73">
        <v>100</v>
      </c>
      <c r="F73" t="s">
        <v>259</v>
      </c>
      <c r="H73">
        <f>'[1]Liste'!$B$73</f>
        <v>33</v>
      </c>
      <c r="M73" t="str">
        <f>'[1]Liste'!$D$73</f>
        <v>gr2</v>
      </c>
    </row>
    <row r="74" ht="12.75">
      <c r="H74" t="str">
        <f>'[1]Liste'!$C$73</f>
        <v>club 2</v>
      </c>
    </row>
    <row r="75" spans="2:13" ht="12.75">
      <c r="B75">
        <v>34</v>
      </c>
      <c r="C75" t="s">
        <v>257</v>
      </c>
      <c r="D75" t="s">
        <v>258</v>
      </c>
      <c r="E75">
        <v>100</v>
      </c>
      <c r="F75" t="s">
        <v>259</v>
      </c>
      <c r="H75">
        <f>'[1]Liste'!$B$75</f>
        <v>34</v>
      </c>
      <c r="M75" t="str">
        <f>'[1]Liste'!$D$75</f>
        <v>gr2</v>
      </c>
    </row>
    <row r="76" ht="12.75">
      <c r="H76" t="str">
        <f>'[1]Liste'!$C$75</f>
        <v>club 2</v>
      </c>
    </row>
    <row r="77" spans="2:13" ht="12.75">
      <c r="B77">
        <v>35</v>
      </c>
      <c r="C77" t="s">
        <v>257</v>
      </c>
      <c r="D77" t="s">
        <v>258</v>
      </c>
      <c r="E77">
        <v>100</v>
      </c>
      <c r="F77" t="s">
        <v>259</v>
      </c>
      <c r="H77">
        <f>'[1]Liste'!$B$77</f>
        <v>35</v>
      </c>
      <c r="M77" t="str">
        <f>'[1]Liste'!$D$77</f>
        <v>gr2</v>
      </c>
    </row>
    <row r="78" ht="12.75">
      <c r="H78" t="str">
        <f>'[1]Liste'!$C$77</f>
        <v>club 2</v>
      </c>
    </row>
    <row r="79" spans="2:13" ht="12.75">
      <c r="B79">
        <v>36</v>
      </c>
      <c r="C79" t="s">
        <v>257</v>
      </c>
      <c r="D79" t="s">
        <v>258</v>
      </c>
      <c r="E79">
        <v>100</v>
      </c>
      <c r="F79" t="s">
        <v>259</v>
      </c>
      <c r="H79">
        <f>'[1]Liste'!$B$79</f>
        <v>36</v>
      </c>
      <c r="M79" t="str">
        <f>'[1]Liste'!$D$79</f>
        <v>gr2</v>
      </c>
    </row>
    <row r="80" ht="12.75">
      <c r="H80" t="str">
        <f>'[1]Liste'!$C$79</f>
        <v>club 2</v>
      </c>
    </row>
    <row r="81" spans="2:13" ht="12.75">
      <c r="B81">
        <v>37</v>
      </c>
      <c r="C81" t="s">
        <v>257</v>
      </c>
      <c r="D81" t="s">
        <v>258</v>
      </c>
      <c r="E81">
        <v>100</v>
      </c>
      <c r="F81" t="s">
        <v>259</v>
      </c>
      <c r="H81">
        <f>'[1]Liste'!$B$81</f>
        <v>37</v>
      </c>
      <c r="M81" t="str">
        <f>'[1]Liste'!$D$81</f>
        <v>gr2</v>
      </c>
    </row>
    <row r="82" ht="12.75">
      <c r="H82" t="str">
        <f>'[1]Liste'!$C$81</f>
        <v>club 2</v>
      </c>
    </row>
    <row r="83" spans="2:13" ht="12.75">
      <c r="B83">
        <v>38</v>
      </c>
      <c r="C83" t="s">
        <v>257</v>
      </c>
      <c r="D83" t="s">
        <v>258</v>
      </c>
      <c r="E83">
        <v>100</v>
      </c>
      <c r="F83" t="s">
        <v>259</v>
      </c>
      <c r="H83">
        <f>'[1]Liste'!$B$83</f>
        <v>38</v>
      </c>
      <c r="M83" t="str">
        <f>'[1]Liste'!$D$83</f>
        <v>gr2</v>
      </c>
    </row>
    <row r="84" ht="12.75">
      <c r="H84" t="str">
        <f>'[1]Liste'!$C$83</f>
        <v>club 2</v>
      </c>
    </row>
    <row r="85" spans="2:13" ht="12.75">
      <c r="B85">
        <v>39</v>
      </c>
      <c r="C85" t="s">
        <v>257</v>
      </c>
      <c r="D85" t="s">
        <v>258</v>
      </c>
      <c r="E85">
        <v>100</v>
      </c>
      <c r="F85" t="s">
        <v>259</v>
      </c>
      <c r="H85">
        <f>'[1]Liste'!$B$85</f>
        <v>39</v>
      </c>
      <c r="M85" t="str">
        <f>'[1]Liste'!$D$85</f>
        <v>gr2</v>
      </c>
    </row>
    <row r="86" ht="12.75">
      <c r="H86" t="str">
        <f>'[1]Liste'!$C$85</f>
        <v>club 2</v>
      </c>
    </row>
    <row r="87" spans="2:13" ht="12.75">
      <c r="B87">
        <v>40</v>
      </c>
      <c r="C87" t="s">
        <v>257</v>
      </c>
      <c r="D87" t="s">
        <v>258</v>
      </c>
      <c r="E87">
        <v>100</v>
      </c>
      <c r="F87" t="s">
        <v>259</v>
      </c>
      <c r="H87">
        <f>'[1]Liste'!$B$87</f>
        <v>40</v>
      </c>
      <c r="M87" t="str">
        <f>'[1]Liste'!$D$87</f>
        <v>gr2</v>
      </c>
    </row>
    <row r="88" ht="12.75">
      <c r="H88" t="str">
        <f>'[1]Liste'!$C$87</f>
        <v>club 2</v>
      </c>
    </row>
    <row r="89" spans="2:13" ht="12.75">
      <c r="B89">
        <v>41</v>
      </c>
      <c r="C89" t="s">
        <v>257</v>
      </c>
      <c r="D89" t="s">
        <v>258</v>
      </c>
      <c r="E89">
        <v>100</v>
      </c>
      <c r="F89" t="s">
        <v>259</v>
      </c>
      <c r="H89">
        <f>'[1]Liste'!$B$89</f>
        <v>41</v>
      </c>
      <c r="M89" t="str">
        <f>'[1]Liste'!$D$89</f>
        <v>gr2</v>
      </c>
    </row>
    <row r="90" ht="12.75">
      <c r="H90" t="str">
        <f>'[1]Liste'!$C$89</f>
        <v>club 2</v>
      </c>
    </row>
    <row r="91" spans="2:13" ht="12.75">
      <c r="B91">
        <v>42</v>
      </c>
      <c r="C91" t="s">
        <v>257</v>
      </c>
      <c r="D91" t="s">
        <v>258</v>
      </c>
      <c r="E91">
        <v>100</v>
      </c>
      <c r="F91" t="s">
        <v>259</v>
      </c>
      <c r="H91">
        <f>'[1]Liste'!$B$91</f>
        <v>42</v>
      </c>
      <c r="M91" t="str">
        <f>'[1]Liste'!$D$91</f>
        <v>gr2</v>
      </c>
    </row>
    <row r="92" ht="12.75">
      <c r="H92" t="str">
        <f>'[1]Liste'!$C$91</f>
        <v>club 2</v>
      </c>
    </row>
    <row r="93" spans="2:13" ht="12.75">
      <c r="B93">
        <v>43</v>
      </c>
      <c r="C93" t="s">
        <v>257</v>
      </c>
      <c r="D93" t="s">
        <v>258</v>
      </c>
      <c r="E93">
        <v>100</v>
      </c>
      <c r="F93" t="s">
        <v>259</v>
      </c>
      <c r="H93">
        <f>'[1]Liste'!$B$93</f>
        <v>43</v>
      </c>
      <c r="M93" t="str">
        <f>'[1]Liste'!$D$93</f>
        <v>gr2</v>
      </c>
    </row>
    <row r="94" ht="12.75">
      <c r="H94" t="str">
        <f>'[1]Liste'!$C$93</f>
        <v>club 2</v>
      </c>
    </row>
    <row r="95" spans="2:13" ht="12.75">
      <c r="B95">
        <v>44</v>
      </c>
      <c r="C95" t="s">
        <v>257</v>
      </c>
      <c r="D95" t="s">
        <v>258</v>
      </c>
      <c r="E95">
        <v>100</v>
      </c>
      <c r="F95" t="s">
        <v>259</v>
      </c>
      <c r="H95">
        <f>'[1]Liste'!$B$95</f>
        <v>44</v>
      </c>
      <c r="M95" t="str">
        <f>'[1]Liste'!$D$95</f>
        <v>gr2</v>
      </c>
    </row>
    <row r="96" ht="12.75">
      <c r="H96" t="str">
        <f>'[1]Liste'!$C$95</f>
        <v>club 2</v>
      </c>
    </row>
    <row r="97" spans="2:13" ht="12.75">
      <c r="B97">
        <v>45</v>
      </c>
      <c r="C97" t="s">
        <v>257</v>
      </c>
      <c r="D97" t="s">
        <v>258</v>
      </c>
      <c r="E97">
        <v>100</v>
      </c>
      <c r="F97" t="s">
        <v>259</v>
      </c>
      <c r="H97">
        <f>'[1]Liste'!$B$97</f>
        <v>45</v>
      </c>
      <c r="M97" t="str">
        <f>'[1]Liste'!$D$97</f>
        <v>gr2</v>
      </c>
    </row>
    <row r="98" ht="12.75">
      <c r="H98" t="str">
        <f>'[1]Liste'!$C$97</f>
        <v>club 2</v>
      </c>
    </row>
    <row r="99" spans="2:13" ht="12.75">
      <c r="B99">
        <v>46</v>
      </c>
      <c r="C99" t="s">
        <v>257</v>
      </c>
      <c r="D99" t="s">
        <v>258</v>
      </c>
      <c r="E99">
        <v>100</v>
      </c>
      <c r="F99" t="s">
        <v>259</v>
      </c>
      <c r="H99">
        <f>'[1]Liste'!$B$99</f>
        <v>46</v>
      </c>
      <c r="M99" t="str">
        <f>'[1]Liste'!$D$99</f>
        <v>gr2</v>
      </c>
    </row>
    <row r="100" ht="12.75">
      <c r="H100" t="str">
        <f>'[1]Liste'!$C$99</f>
        <v>club 2</v>
      </c>
    </row>
    <row r="101" spans="2:13" ht="12.75">
      <c r="B101">
        <v>47</v>
      </c>
      <c r="C101" t="s">
        <v>257</v>
      </c>
      <c r="D101" t="s">
        <v>258</v>
      </c>
      <c r="E101">
        <v>100</v>
      </c>
      <c r="F101" t="s">
        <v>259</v>
      </c>
      <c r="H101">
        <f>'[1]Liste'!$B$101</f>
        <v>47</v>
      </c>
      <c r="M101" t="str">
        <f>'[1]Liste'!$D$101</f>
        <v>gr2</v>
      </c>
    </row>
    <row r="102" ht="12.75">
      <c r="H102" t="str">
        <f>'[1]Liste'!$C$101</f>
        <v>club 2</v>
      </c>
    </row>
    <row r="103" spans="2:13" ht="12.75">
      <c r="B103">
        <v>48</v>
      </c>
      <c r="C103" t="s">
        <v>257</v>
      </c>
      <c r="D103" t="s">
        <v>258</v>
      </c>
      <c r="E103">
        <v>100</v>
      </c>
      <c r="F103" t="s">
        <v>259</v>
      </c>
      <c r="H103">
        <f>'[1]Liste'!$B$103</f>
        <v>48</v>
      </c>
      <c r="M103" t="str">
        <f>'[1]Liste'!$D$103</f>
        <v>gr2</v>
      </c>
    </row>
    <row r="104" ht="12.75">
      <c r="H104" t="str">
        <f>'[1]Liste'!$C$103</f>
        <v>club 2</v>
      </c>
    </row>
    <row r="105" spans="2:13" ht="12.75">
      <c r="B105">
        <v>49</v>
      </c>
      <c r="C105" t="s">
        <v>257</v>
      </c>
      <c r="D105" t="s">
        <v>258</v>
      </c>
      <c r="E105">
        <v>100</v>
      </c>
      <c r="F105" t="s">
        <v>259</v>
      </c>
      <c r="H105">
        <f>'[1]Liste'!$B$105</f>
        <v>49</v>
      </c>
      <c r="M105" t="str">
        <f>'[1]Liste'!$D$105</f>
        <v>gr2</v>
      </c>
    </row>
    <row r="106" ht="12.75">
      <c r="H106" t="str">
        <f>'[1]Liste'!$C$105</f>
        <v>club 2</v>
      </c>
    </row>
    <row r="107" spans="2:13" ht="12.75">
      <c r="B107">
        <v>50</v>
      </c>
      <c r="C107" t="s">
        <v>257</v>
      </c>
      <c r="D107" t="s">
        <v>258</v>
      </c>
      <c r="E107">
        <v>100</v>
      </c>
      <c r="F107" t="s">
        <v>259</v>
      </c>
      <c r="H107">
        <f>'[1]Liste'!$B$107</f>
        <v>50</v>
      </c>
      <c r="M107" t="str">
        <f>'[1]Liste'!$D$107</f>
        <v>gr2</v>
      </c>
    </row>
    <row r="108" ht="12.75">
      <c r="H108" t="str">
        <f>'[1]Liste'!$C$107</f>
        <v>club 2</v>
      </c>
    </row>
    <row r="109" spans="2:13" ht="12.75">
      <c r="B109">
        <v>51</v>
      </c>
      <c r="C109" t="s">
        <v>257</v>
      </c>
      <c r="D109" t="s">
        <v>258</v>
      </c>
      <c r="E109">
        <v>100</v>
      </c>
      <c r="F109" t="s">
        <v>259</v>
      </c>
      <c r="H109">
        <f>'[1]Liste'!$B$109</f>
        <v>51</v>
      </c>
      <c r="M109" t="str">
        <f>'[1]Liste'!$D$109</f>
        <v>gr2</v>
      </c>
    </row>
    <row r="110" ht="12.75">
      <c r="H110" t="str">
        <f>'[1]Liste'!$C$109</f>
        <v>club 2</v>
      </c>
    </row>
    <row r="111" spans="2:13" ht="12.75">
      <c r="B111">
        <v>52</v>
      </c>
      <c r="C111" t="s">
        <v>257</v>
      </c>
      <c r="D111" t="s">
        <v>258</v>
      </c>
      <c r="E111">
        <v>100</v>
      </c>
      <c r="F111" t="s">
        <v>259</v>
      </c>
      <c r="H111">
        <f>'[1]Liste'!$B$111</f>
        <v>52</v>
      </c>
      <c r="M111" t="str">
        <f>'[1]Liste'!$D$111</f>
        <v>gr2</v>
      </c>
    </row>
    <row r="112" ht="12.75">
      <c r="H112" t="str">
        <f>'[1]Liste'!$C$111</f>
        <v>club 2</v>
      </c>
    </row>
    <row r="113" spans="2:13" ht="12.75">
      <c r="B113">
        <v>53</v>
      </c>
      <c r="C113" t="s">
        <v>257</v>
      </c>
      <c r="D113" t="s">
        <v>258</v>
      </c>
      <c r="E113">
        <v>100</v>
      </c>
      <c r="F113" t="s">
        <v>259</v>
      </c>
      <c r="H113">
        <f>'[1]Liste'!$B$113</f>
        <v>53</v>
      </c>
      <c r="M113" t="str">
        <f>'[1]Liste'!$D$113</f>
        <v>gr2</v>
      </c>
    </row>
    <row r="114" ht="12.75">
      <c r="H114" t="str">
        <f>'[1]Liste'!$C$113</f>
        <v>club 2</v>
      </c>
    </row>
    <row r="115" spans="2:13" ht="12.75">
      <c r="B115">
        <v>54</v>
      </c>
      <c r="C115" t="s">
        <v>257</v>
      </c>
      <c r="D115" t="s">
        <v>258</v>
      </c>
      <c r="E115">
        <v>100</v>
      </c>
      <c r="F115" t="s">
        <v>259</v>
      </c>
      <c r="H115">
        <f>'[1]Liste'!$B$115</f>
        <v>54</v>
      </c>
      <c r="M115" t="str">
        <f>'[1]Liste'!$D$115</f>
        <v>gr2</v>
      </c>
    </row>
    <row r="116" ht="12.75">
      <c r="H116" t="str">
        <f>'[1]Liste'!$C$115</f>
        <v>club 2</v>
      </c>
    </row>
    <row r="117" spans="2:13" ht="12.75">
      <c r="B117">
        <v>55</v>
      </c>
      <c r="C117" t="s">
        <v>257</v>
      </c>
      <c r="D117" t="s">
        <v>258</v>
      </c>
      <c r="E117">
        <v>100</v>
      </c>
      <c r="F117" t="s">
        <v>259</v>
      </c>
      <c r="H117">
        <f>'[1]Liste'!$B$117</f>
        <v>55</v>
      </c>
      <c r="M117" t="str">
        <f>'[1]Liste'!$D$117</f>
        <v>gr2</v>
      </c>
    </row>
    <row r="118" ht="12.75">
      <c r="H118" t="str">
        <f>'[1]Liste'!$C$117</f>
        <v>club 2</v>
      </c>
    </row>
    <row r="119" spans="2:13" ht="12.75">
      <c r="B119">
        <v>56</v>
      </c>
      <c r="C119" t="s">
        <v>257</v>
      </c>
      <c r="D119" t="s">
        <v>258</v>
      </c>
      <c r="E119">
        <v>100</v>
      </c>
      <c r="F119" t="s">
        <v>259</v>
      </c>
      <c r="H119">
        <f>'[1]Liste'!$B$119</f>
        <v>56</v>
      </c>
      <c r="M119" t="str">
        <f>'[1]Liste'!$D$119</f>
        <v>gr2</v>
      </c>
    </row>
    <row r="120" ht="12.75">
      <c r="H120" t="str">
        <f>'[1]Liste'!$C$119</f>
        <v>club 2</v>
      </c>
    </row>
    <row r="121" spans="2:13" ht="12.75">
      <c r="B121">
        <v>57</v>
      </c>
      <c r="C121" t="s">
        <v>257</v>
      </c>
      <c r="D121" t="s">
        <v>258</v>
      </c>
      <c r="E121">
        <v>100</v>
      </c>
      <c r="F121" t="s">
        <v>259</v>
      </c>
      <c r="H121">
        <f>'[1]Liste'!$B$121</f>
        <v>57</v>
      </c>
      <c r="M121" t="str">
        <f>'[1]Liste'!$D$121</f>
        <v>gr2</v>
      </c>
    </row>
    <row r="122" ht="12.75">
      <c r="H122" t="str">
        <f>'[1]Liste'!$C$121</f>
        <v>club 2</v>
      </c>
    </row>
    <row r="123" spans="2:13" ht="12.75">
      <c r="B123">
        <v>58</v>
      </c>
      <c r="C123" t="s">
        <v>257</v>
      </c>
      <c r="D123" t="s">
        <v>258</v>
      </c>
      <c r="E123">
        <v>100</v>
      </c>
      <c r="F123" t="s">
        <v>259</v>
      </c>
      <c r="H123">
        <f>'[1]Liste'!$B$123</f>
        <v>58</v>
      </c>
      <c r="M123" t="str">
        <f>'[1]Liste'!$D$123</f>
        <v>gr2</v>
      </c>
    </row>
    <row r="124" ht="12.75">
      <c r="H124" t="str">
        <f>'[1]Liste'!$C$123</f>
        <v>club 2</v>
      </c>
    </row>
    <row r="125" spans="2:13" ht="12.75">
      <c r="B125">
        <v>59</v>
      </c>
      <c r="C125" t="s">
        <v>257</v>
      </c>
      <c r="D125" t="s">
        <v>258</v>
      </c>
      <c r="E125">
        <v>100</v>
      </c>
      <c r="F125" t="s">
        <v>259</v>
      </c>
      <c r="H125">
        <f>'[1]Liste'!$B$125</f>
        <v>59</v>
      </c>
      <c r="M125" t="str">
        <f>'[1]Liste'!$D$125</f>
        <v>gr2</v>
      </c>
    </row>
    <row r="126" ht="12.75">
      <c r="H126" t="str">
        <f>'[1]Liste'!$C$125</f>
        <v>club 2</v>
      </c>
    </row>
    <row r="127" spans="2:13" ht="12.75">
      <c r="B127">
        <v>60</v>
      </c>
      <c r="C127" t="s">
        <v>257</v>
      </c>
      <c r="D127" t="s">
        <v>258</v>
      </c>
      <c r="E127">
        <v>100</v>
      </c>
      <c r="F127" t="s">
        <v>259</v>
      </c>
      <c r="H127">
        <f>'[1]Liste'!$B$127</f>
        <v>60</v>
      </c>
      <c r="M127" t="str">
        <f>'[1]Liste'!$D$127</f>
        <v>gr2</v>
      </c>
    </row>
    <row r="128" ht="12.75">
      <c r="H128" t="str">
        <f>'[1]Liste'!$C$127</f>
        <v>club 2</v>
      </c>
    </row>
  </sheetData>
  <sheetProtection/>
  <mergeCells count="145">
    <mergeCell ref="F11:F12"/>
    <mergeCell ref="B9:B10"/>
    <mergeCell ref="C9:C10"/>
    <mergeCell ref="D9:D10"/>
    <mergeCell ref="E9:E10"/>
    <mergeCell ref="F15:F16"/>
    <mergeCell ref="B13:B14"/>
    <mergeCell ref="C13:C14"/>
    <mergeCell ref="D13:D14"/>
    <mergeCell ref="E13:E14"/>
    <mergeCell ref="F9:F10"/>
    <mergeCell ref="B11:B12"/>
    <mergeCell ref="C11:C12"/>
    <mergeCell ref="D11:D12"/>
    <mergeCell ref="E11:E12"/>
    <mergeCell ref="F19:F20"/>
    <mergeCell ref="B17:B18"/>
    <mergeCell ref="C17:C18"/>
    <mergeCell ref="D17:D18"/>
    <mergeCell ref="E17:E18"/>
    <mergeCell ref="F13:F14"/>
    <mergeCell ref="B15:B16"/>
    <mergeCell ref="C15:C16"/>
    <mergeCell ref="D15:D16"/>
    <mergeCell ref="E15:E16"/>
    <mergeCell ref="F23:F24"/>
    <mergeCell ref="B21:B22"/>
    <mergeCell ref="C21:C22"/>
    <mergeCell ref="D21:D22"/>
    <mergeCell ref="E21:E22"/>
    <mergeCell ref="F17:F18"/>
    <mergeCell ref="B19:B20"/>
    <mergeCell ref="C19:C20"/>
    <mergeCell ref="D19:D20"/>
    <mergeCell ref="E19:E20"/>
    <mergeCell ref="F27:F28"/>
    <mergeCell ref="B25:B26"/>
    <mergeCell ref="C25:C26"/>
    <mergeCell ref="D25:D26"/>
    <mergeCell ref="E25:E26"/>
    <mergeCell ref="F21:F22"/>
    <mergeCell ref="B23:B24"/>
    <mergeCell ref="C23:C24"/>
    <mergeCell ref="D23:D24"/>
    <mergeCell ref="E23:E24"/>
    <mergeCell ref="F31:F32"/>
    <mergeCell ref="B29:B30"/>
    <mergeCell ref="C29:C30"/>
    <mergeCell ref="D29:D30"/>
    <mergeCell ref="E29:E30"/>
    <mergeCell ref="F25:F26"/>
    <mergeCell ref="B27:B28"/>
    <mergeCell ref="C27:C28"/>
    <mergeCell ref="D27:D28"/>
    <mergeCell ref="E27:E28"/>
    <mergeCell ref="F35:F36"/>
    <mergeCell ref="B33:B34"/>
    <mergeCell ref="C33:C34"/>
    <mergeCell ref="D33:D34"/>
    <mergeCell ref="E33:E34"/>
    <mergeCell ref="F29:F30"/>
    <mergeCell ref="B31:B32"/>
    <mergeCell ref="C31:C32"/>
    <mergeCell ref="D31:D32"/>
    <mergeCell ref="E31:E32"/>
    <mergeCell ref="F39:F40"/>
    <mergeCell ref="B37:B38"/>
    <mergeCell ref="C37:C38"/>
    <mergeCell ref="D37:D38"/>
    <mergeCell ref="E37:E38"/>
    <mergeCell ref="F33:F34"/>
    <mergeCell ref="B35:B36"/>
    <mergeCell ref="C35:C36"/>
    <mergeCell ref="D35:D36"/>
    <mergeCell ref="E35:E36"/>
    <mergeCell ref="F43:F44"/>
    <mergeCell ref="B41:B42"/>
    <mergeCell ref="C41:C42"/>
    <mergeCell ref="D41:D42"/>
    <mergeCell ref="E41:E42"/>
    <mergeCell ref="F37:F38"/>
    <mergeCell ref="B39:B40"/>
    <mergeCell ref="C39:C40"/>
    <mergeCell ref="D39:D40"/>
    <mergeCell ref="E39:E40"/>
    <mergeCell ref="F47:F48"/>
    <mergeCell ref="B45:B46"/>
    <mergeCell ref="C45:C46"/>
    <mergeCell ref="D45:D46"/>
    <mergeCell ref="E45:E46"/>
    <mergeCell ref="F41:F42"/>
    <mergeCell ref="B43:B44"/>
    <mergeCell ref="C43:C44"/>
    <mergeCell ref="D43:D44"/>
    <mergeCell ref="E43:E44"/>
    <mergeCell ref="F51:F52"/>
    <mergeCell ref="B49:B50"/>
    <mergeCell ref="C49:C50"/>
    <mergeCell ref="D49:D50"/>
    <mergeCell ref="E49:E50"/>
    <mergeCell ref="F45:F46"/>
    <mergeCell ref="B47:B48"/>
    <mergeCell ref="C47:C48"/>
    <mergeCell ref="D47:D48"/>
    <mergeCell ref="E47:E48"/>
    <mergeCell ref="F55:F56"/>
    <mergeCell ref="B53:B54"/>
    <mergeCell ref="C53:C54"/>
    <mergeCell ref="D53:D54"/>
    <mergeCell ref="E53:E54"/>
    <mergeCell ref="F49:F50"/>
    <mergeCell ref="B51:B52"/>
    <mergeCell ref="C51:C52"/>
    <mergeCell ref="D51:D52"/>
    <mergeCell ref="E51:E52"/>
    <mergeCell ref="F59:F60"/>
    <mergeCell ref="B57:B58"/>
    <mergeCell ref="C57:C58"/>
    <mergeCell ref="D57:D58"/>
    <mergeCell ref="E57:E58"/>
    <mergeCell ref="F53:F54"/>
    <mergeCell ref="B55:B56"/>
    <mergeCell ref="C55:C56"/>
    <mergeCell ref="D55:D56"/>
    <mergeCell ref="E55:E56"/>
    <mergeCell ref="F63:F64"/>
    <mergeCell ref="B61:B62"/>
    <mergeCell ref="C61:C62"/>
    <mergeCell ref="D61:D62"/>
    <mergeCell ref="E61:E62"/>
    <mergeCell ref="F57:F58"/>
    <mergeCell ref="B59:B60"/>
    <mergeCell ref="C59:C60"/>
    <mergeCell ref="D59:D60"/>
    <mergeCell ref="E59:E60"/>
    <mergeCell ref="F65:F66"/>
    <mergeCell ref="B65:B66"/>
    <mergeCell ref="C65:C66"/>
    <mergeCell ref="D65:D66"/>
    <mergeCell ref="E65:E66"/>
    <mergeCell ref="F61:F62"/>
    <mergeCell ref="B63:B64"/>
    <mergeCell ref="C63:C64"/>
    <mergeCell ref="D63:D64"/>
    <mergeCell ref="E63:E6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V79"/>
  <sheetViews>
    <sheetView zoomScale="75" zoomScaleNormal="75" zoomScalePageLayoutView="0" workbookViewId="0" topLeftCell="A1">
      <selection activeCell="C13" sqref="C13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2" ht="13.5" thickBot="1"/>
    <row r="3" spans="1:16" ht="18.75" thickBot="1">
      <c r="A3" s="43" t="s">
        <v>260</v>
      </c>
      <c r="C3" s="15" t="s">
        <v>261</v>
      </c>
      <c r="E3" s="44"/>
      <c r="F3" s="44"/>
      <c r="G3" s="191" t="s">
        <v>201</v>
      </c>
      <c r="H3" s="192"/>
      <c r="I3" s="192"/>
      <c r="J3" s="192"/>
      <c r="K3" s="192"/>
      <c r="L3" s="192"/>
      <c r="M3" s="192"/>
      <c r="N3" s="192"/>
      <c r="O3" s="192"/>
      <c r="P3" s="193"/>
    </row>
    <row r="4" spans="1:16" ht="16.5" thickBot="1">
      <c r="A4" s="45" t="s">
        <v>262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5:16" ht="12.75"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6" ht="12.75">
      <c r="C6" s="46" t="s">
        <v>263</v>
      </c>
      <c r="D6" s="47"/>
      <c r="E6" s="194" t="s">
        <v>147</v>
      </c>
      <c r="F6" s="194"/>
      <c r="G6" s="48" t="s">
        <v>265</v>
      </c>
      <c r="H6" s="48"/>
      <c r="I6" s="49" t="s">
        <v>177</v>
      </c>
      <c r="J6" s="44"/>
      <c r="K6" s="44"/>
      <c r="L6" s="44"/>
      <c r="M6" s="50" t="s">
        <v>266</v>
      </c>
      <c r="N6" s="195">
        <v>41706</v>
      </c>
      <c r="O6" s="187"/>
      <c r="P6" s="149"/>
    </row>
    <row r="7" spans="3:16" ht="12.75">
      <c r="C7" s="51" t="s">
        <v>267</v>
      </c>
      <c r="D7" s="52"/>
      <c r="E7" s="187">
        <v>81.6</v>
      </c>
      <c r="F7" s="187"/>
      <c r="G7" s="53" t="s">
        <v>268</v>
      </c>
      <c r="H7" s="187">
        <v>96</v>
      </c>
      <c r="I7" s="149"/>
      <c r="J7" s="44"/>
      <c r="K7" s="44"/>
      <c r="L7" s="44"/>
      <c r="M7" s="54" t="s">
        <v>269</v>
      </c>
      <c r="N7" s="196" t="s">
        <v>270</v>
      </c>
      <c r="O7" s="196"/>
      <c r="P7" s="197"/>
    </row>
    <row r="8" spans="1:16" ht="12.75">
      <c r="A8" s="32"/>
      <c r="E8" s="44"/>
      <c r="F8" s="44"/>
      <c r="G8" s="44"/>
      <c r="H8" s="44"/>
      <c r="I8" s="44"/>
      <c r="J8" s="44"/>
      <c r="K8" s="44"/>
      <c r="L8" s="44"/>
      <c r="M8" s="55" t="s">
        <v>271</v>
      </c>
      <c r="N8" s="53">
        <v>1</v>
      </c>
      <c r="O8" s="187"/>
      <c r="P8" s="149"/>
    </row>
    <row r="9" spans="1:16" ht="12.75">
      <c r="A9" s="56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8" ht="16.5" thickBot="1">
      <c r="A10" s="57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3.5" customHeight="1" thickBot="1">
      <c r="A11" s="58" t="s">
        <v>272</v>
      </c>
      <c r="B11" s="32"/>
      <c r="C11" s="32"/>
      <c r="D11" s="32"/>
      <c r="E11" s="32"/>
      <c r="F11" s="32"/>
      <c r="G11" s="3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81.75" customHeight="1" thickBot="1">
      <c r="A12" s="33"/>
      <c r="B12" s="188" t="s">
        <v>273</v>
      </c>
      <c r="C12" s="189"/>
      <c r="D12" s="189"/>
      <c r="E12" s="189"/>
      <c r="F12" s="189"/>
      <c r="G12" s="190"/>
      <c r="H12" s="59" t="s">
        <v>274</v>
      </c>
      <c r="I12" s="21"/>
      <c r="J12" s="60" t="s">
        <v>275</v>
      </c>
      <c r="K12" s="61" t="s">
        <v>276</v>
      </c>
      <c r="L12" s="61" t="s">
        <v>277</v>
      </c>
      <c r="M12" s="61" t="s">
        <v>278</v>
      </c>
      <c r="N12" s="62" t="s">
        <v>279</v>
      </c>
      <c r="O12" s="59" t="s">
        <v>280</v>
      </c>
      <c r="P12" s="59" t="s">
        <v>281</v>
      </c>
      <c r="Q12" s="59" t="s">
        <v>6</v>
      </c>
      <c r="R12" s="63" t="s">
        <v>282</v>
      </c>
    </row>
    <row r="13" spans="1:18" ht="12.75">
      <c r="A13" s="64"/>
      <c r="B13" s="181">
        <v>1</v>
      </c>
      <c r="C13" s="25" t="str">
        <f>'[1]Liste'!$B$23</f>
        <v>Marc-André Paquet</v>
      </c>
      <c r="D13" s="26"/>
      <c r="E13" s="26"/>
      <c r="F13" s="26"/>
      <c r="G13" s="26"/>
      <c r="H13" s="27" t="str">
        <f>'[1]Liste'!$D$23</f>
        <v>M</v>
      </c>
      <c r="I13" s="18">
        <v>1</v>
      </c>
      <c r="J13" s="179">
        <v>0</v>
      </c>
      <c r="K13" s="179">
        <v>0</v>
      </c>
      <c r="L13" s="185">
        <v>10</v>
      </c>
      <c r="M13" s="185">
        <v>0</v>
      </c>
      <c r="N13" s="65"/>
      <c r="O13" s="179">
        <v>1</v>
      </c>
      <c r="P13" s="179">
        <v>10</v>
      </c>
      <c r="Q13" s="179">
        <v>4</v>
      </c>
      <c r="R13" s="179"/>
    </row>
    <row r="14" spans="1:18" ht="13.5" thickBot="1">
      <c r="A14" s="66"/>
      <c r="B14" s="182"/>
      <c r="C14" s="22" t="str">
        <f>'[1]Liste'!$C$23</f>
        <v>Amqui</v>
      </c>
      <c r="D14" s="23"/>
      <c r="E14" s="23"/>
      <c r="F14" s="23"/>
      <c r="G14" s="23"/>
      <c r="H14" s="24"/>
      <c r="I14" s="21"/>
      <c r="J14" s="180"/>
      <c r="K14" s="180"/>
      <c r="L14" s="186"/>
      <c r="M14" s="186"/>
      <c r="N14" s="67"/>
      <c r="O14" s="180"/>
      <c r="P14" s="180"/>
      <c r="Q14" s="180"/>
      <c r="R14" s="180"/>
    </row>
    <row r="15" spans="1:18" ht="12.75">
      <c r="A15" s="64"/>
      <c r="B15" s="181">
        <v>2</v>
      </c>
      <c r="C15" s="25" t="str">
        <f>'[1]Liste'!$B$25</f>
        <v>Patrick Gonthier</v>
      </c>
      <c r="D15" s="26"/>
      <c r="E15" s="26"/>
      <c r="F15" s="26"/>
      <c r="G15" s="26"/>
      <c r="H15" s="27" t="str">
        <f>'[1]Liste'!$D$25</f>
        <v>N-1</v>
      </c>
      <c r="I15" s="18">
        <v>2</v>
      </c>
      <c r="J15" s="179">
        <v>7</v>
      </c>
      <c r="K15" s="185">
        <v>10</v>
      </c>
      <c r="L15" s="65"/>
      <c r="M15" s="179">
        <v>10</v>
      </c>
      <c r="N15" s="185">
        <v>0</v>
      </c>
      <c r="O15" s="179">
        <v>3</v>
      </c>
      <c r="P15" s="179">
        <v>27</v>
      </c>
      <c r="Q15" s="179">
        <v>2</v>
      </c>
      <c r="R15" s="179"/>
    </row>
    <row r="16" spans="1:18" ht="13.5" thickBot="1">
      <c r="A16" s="66"/>
      <c r="B16" s="182"/>
      <c r="C16" s="28" t="str">
        <f>'[1]Liste'!$C$25</f>
        <v>Judo-Tani</v>
      </c>
      <c r="D16" s="29"/>
      <c r="E16" s="29"/>
      <c r="F16" s="29"/>
      <c r="G16" s="29"/>
      <c r="H16" s="30"/>
      <c r="I16" s="21"/>
      <c r="J16" s="180"/>
      <c r="K16" s="186"/>
      <c r="L16" s="67"/>
      <c r="M16" s="180"/>
      <c r="N16" s="186"/>
      <c r="O16" s="180"/>
      <c r="P16" s="180"/>
      <c r="Q16" s="180"/>
      <c r="R16" s="180"/>
    </row>
    <row r="17" spans="1:18" ht="12.75">
      <c r="A17" s="68"/>
      <c r="B17" s="181">
        <v>3</v>
      </c>
      <c r="C17" s="16" t="str">
        <f>'[1]Liste'!$B$27</f>
        <v>Stéphane Bédard</v>
      </c>
      <c r="D17" s="17"/>
      <c r="E17" s="17"/>
      <c r="F17" s="17"/>
      <c r="G17" s="17"/>
      <c r="H17" s="18" t="str">
        <f>'[1]Liste'!$D$27</f>
        <v>M</v>
      </c>
      <c r="I17" s="18">
        <v>3</v>
      </c>
      <c r="J17" s="185">
        <v>0</v>
      </c>
      <c r="K17" s="185">
        <v>0</v>
      </c>
      <c r="L17" s="185">
        <v>0</v>
      </c>
      <c r="M17" s="65"/>
      <c r="N17" s="179">
        <v>0</v>
      </c>
      <c r="O17" s="179">
        <v>0</v>
      </c>
      <c r="P17" s="179">
        <v>0</v>
      </c>
      <c r="Q17" s="179">
        <v>5</v>
      </c>
      <c r="R17" s="179"/>
    </row>
    <row r="18" spans="1:18" ht="13.5" thickBot="1">
      <c r="A18" s="66"/>
      <c r="B18" s="182"/>
      <c r="C18" s="19" t="str">
        <f>'[1]Liste'!$C$27</f>
        <v>Amqui</v>
      </c>
      <c r="D18" s="20"/>
      <c r="E18" s="20"/>
      <c r="F18" s="20"/>
      <c r="G18" s="20"/>
      <c r="H18" s="21"/>
      <c r="I18" s="21"/>
      <c r="J18" s="186"/>
      <c r="K18" s="186"/>
      <c r="L18" s="186"/>
      <c r="M18" s="67"/>
      <c r="N18" s="180"/>
      <c r="O18" s="180"/>
      <c r="P18" s="180"/>
      <c r="Q18" s="180"/>
      <c r="R18" s="180"/>
    </row>
    <row r="19" spans="1:18" ht="12.75">
      <c r="A19" s="68"/>
      <c r="B19" s="181">
        <v>4</v>
      </c>
      <c r="C19" s="16" t="str">
        <f>'[1]Liste'!$B$29</f>
        <v>Jean-Christophe Paquet</v>
      </c>
      <c r="D19" s="17"/>
      <c r="E19" s="17"/>
      <c r="F19" s="17"/>
      <c r="G19" s="17"/>
      <c r="H19" s="18" t="str">
        <f>'[1]Liste'!$D$29</f>
        <v>M</v>
      </c>
      <c r="I19" s="18">
        <v>4</v>
      </c>
      <c r="J19" s="185">
        <v>10</v>
      </c>
      <c r="K19" s="65"/>
      <c r="L19" s="179">
        <v>10</v>
      </c>
      <c r="M19" s="185">
        <v>10</v>
      </c>
      <c r="N19" s="185">
        <v>10</v>
      </c>
      <c r="O19" s="179">
        <v>4</v>
      </c>
      <c r="P19" s="179">
        <v>40</v>
      </c>
      <c r="Q19" s="179">
        <v>1</v>
      </c>
      <c r="R19" s="179"/>
    </row>
    <row r="20" spans="1:18" ht="13.5" thickBot="1">
      <c r="A20" s="66"/>
      <c r="B20" s="182"/>
      <c r="C20" s="31" t="str">
        <f>'[1]Liste'!$C$29</f>
        <v>Amqui</v>
      </c>
      <c r="D20" s="32"/>
      <c r="E20" s="32"/>
      <c r="F20" s="32"/>
      <c r="G20" s="32"/>
      <c r="H20" s="33"/>
      <c r="I20" s="21"/>
      <c r="J20" s="186"/>
      <c r="K20" s="67"/>
      <c r="L20" s="180"/>
      <c r="M20" s="186"/>
      <c r="N20" s="186"/>
      <c r="O20" s="180"/>
      <c r="P20" s="180"/>
      <c r="Q20" s="180"/>
      <c r="R20" s="180"/>
    </row>
    <row r="21" spans="1:18" ht="12.75">
      <c r="A21" s="68"/>
      <c r="B21" s="181">
        <v>5</v>
      </c>
      <c r="C21" s="16" t="str">
        <f>'[1]Liste'!$B$31</f>
        <v>Frédéric Bossé</v>
      </c>
      <c r="D21" s="17"/>
      <c r="E21" s="17"/>
      <c r="F21" s="17"/>
      <c r="G21" s="17"/>
      <c r="H21" s="18" t="str">
        <f>'[1]Liste'!$D$31</f>
        <v>N2</v>
      </c>
      <c r="I21" s="18">
        <v>5</v>
      </c>
      <c r="J21" s="65"/>
      <c r="K21" s="179">
        <v>10</v>
      </c>
      <c r="L21" s="179">
        <v>0</v>
      </c>
      <c r="M21" s="179">
        <v>0</v>
      </c>
      <c r="N21" s="183">
        <v>10</v>
      </c>
      <c r="O21" s="179">
        <v>2</v>
      </c>
      <c r="P21" s="179">
        <v>20</v>
      </c>
      <c r="Q21" s="179">
        <v>3</v>
      </c>
      <c r="R21" s="179"/>
    </row>
    <row r="22" spans="1:18" ht="13.5" thickBot="1">
      <c r="A22" s="66"/>
      <c r="B22" s="182"/>
      <c r="C22" s="19" t="str">
        <f>'[1]Liste'!$C$31</f>
        <v>Rikidokan</v>
      </c>
      <c r="D22" s="20"/>
      <c r="E22" s="20"/>
      <c r="F22" s="20"/>
      <c r="G22" s="69"/>
      <c r="H22" s="21"/>
      <c r="I22" s="21"/>
      <c r="J22" s="67"/>
      <c r="K22" s="180"/>
      <c r="L22" s="180"/>
      <c r="M22" s="180"/>
      <c r="N22" s="184"/>
      <c r="O22" s="180"/>
      <c r="P22" s="180"/>
      <c r="Q22" s="180"/>
      <c r="R22" s="180"/>
    </row>
    <row r="23" spans="10:14" ht="12.75">
      <c r="J23" s="70" t="s">
        <v>283</v>
      </c>
      <c r="K23" s="71" t="s">
        <v>284</v>
      </c>
      <c r="L23" s="72" t="s">
        <v>285</v>
      </c>
      <c r="M23" s="72" t="s">
        <v>286</v>
      </c>
      <c r="N23" s="73" t="s">
        <v>287</v>
      </c>
    </row>
    <row r="24" spans="10:14" ht="12.75">
      <c r="J24" s="74" t="s">
        <v>288</v>
      </c>
      <c r="K24" s="75" t="s">
        <v>289</v>
      </c>
      <c r="L24" s="75" t="s">
        <v>290</v>
      </c>
      <c r="M24" s="75" t="s">
        <v>291</v>
      </c>
      <c r="N24" s="76" t="s">
        <v>292</v>
      </c>
    </row>
    <row r="27" ht="15.75">
      <c r="A27" s="77" t="s">
        <v>293</v>
      </c>
    </row>
    <row r="29" spans="1:22" ht="18" customHeight="1">
      <c r="A29" s="93" t="s">
        <v>283</v>
      </c>
      <c r="B29" s="159" t="str">
        <f>$C$13</f>
        <v>Marc-André Paquet</v>
      </c>
      <c r="C29" s="160"/>
      <c r="D29" s="160"/>
      <c r="E29" s="160"/>
      <c r="F29" s="160"/>
      <c r="G29" s="160"/>
      <c r="H29" s="160"/>
      <c r="I29" s="160"/>
      <c r="J29" s="160"/>
      <c r="K29" s="161"/>
      <c r="L29" s="79"/>
      <c r="M29" s="162" t="str">
        <f>$C$15</f>
        <v>Patrick Gonthier</v>
      </c>
      <c r="N29" s="163"/>
      <c r="O29" s="163"/>
      <c r="P29" s="163"/>
      <c r="Q29" s="163"/>
      <c r="R29" s="163"/>
      <c r="S29" s="163"/>
      <c r="T29" s="163"/>
      <c r="U29" s="163"/>
      <c r="V29" s="164"/>
    </row>
    <row r="30" spans="1:22" ht="18" customHeight="1">
      <c r="A30" s="94" t="s">
        <v>294</v>
      </c>
      <c r="B30" s="156" t="s">
        <v>295</v>
      </c>
      <c r="C30" s="158"/>
      <c r="D30" s="156" t="s">
        <v>296</v>
      </c>
      <c r="E30" s="158"/>
      <c r="F30" s="156" t="s">
        <v>297</v>
      </c>
      <c r="G30" s="158"/>
      <c r="H30" s="156" t="s">
        <v>298</v>
      </c>
      <c r="I30" s="158"/>
      <c r="J30" s="156" t="s">
        <v>299</v>
      </c>
      <c r="K30" s="158"/>
      <c r="L30" s="81"/>
      <c r="M30" s="148" t="s">
        <v>295</v>
      </c>
      <c r="N30" s="150"/>
      <c r="O30" s="148" t="s">
        <v>296</v>
      </c>
      <c r="P30" s="150"/>
      <c r="Q30" s="148" t="s">
        <v>297</v>
      </c>
      <c r="R30" s="150"/>
      <c r="S30" s="148" t="s">
        <v>298</v>
      </c>
      <c r="T30" s="150"/>
      <c r="U30" s="105" t="s">
        <v>299</v>
      </c>
      <c r="V30" s="106"/>
    </row>
    <row r="31" spans="1:22" ht="18" customHeight="1">
      <c r="A31" s="151"/>
      <c r="B31" s="152">
        <v>1</v>
      </c>
      <c r="C31" s="153"/>
      <c r="D31" s="152"/>
      <c r="E31" s="153"/>
      <c r="F31" s="152"/>
      <c r="G31" s="153"/>
      <c r="H31" s="152"/>
      <c r="I31" s="153"/>
      <c r="J31" s="156" t="s">
        <v>300</v>
      </c>
      <c r="K31" s="157"/>
      <c r="L31" s="84"/>
      <c r="M31" s="144"/>
      <c r="N31" s="145"/>
      <c r="O31" s="144"/>
      <c r="P31" s="145"/>
      <c r="Q31" s="144"/>
      <c r="R31" s="145"/>
      <c r="S31" s="144"/>
      <c r="T31" s="145"/>
      <c r="U31" s="105" t="s">
        <v>300</v>
      </c>
      <c r="V31" s="49"/>
    </row>
    <row r="32" spans="1:22" ht="18" customHeight="1">
      <c r="A32" s="151"/>
      <c r="B32" s="154"/>
      <c r="C32" s="155"/>
      <c r="D32" s="154"/>
      <c r="E32" s="155"/>
      <c r="F32" s="154"/>
      <c r="G32" s="155"/>
      <c r="H32" s="154"/>
      <c r="I32" s="155"/>
      <c r="J32" s="90" t="s">
        <v>301</v>
      </c>
      <c r="K32" s="91"/>
      <c r="L32" s="89"/>
      <c r="M32" s="146"/>
      <c r="N32" s="147"/>
      <c r="O32" s="146"/>
      <c r="P32" s="147"/>
      <c r="Q32" s="146"/>
      <c r="R32" s="147"/>
      <c r="S32" s="146"/>
      <c r="T32" s="147"/>
      <c r="U32" s="107" t="s">
        <v>301</v>
      </c>
      <c r="V32" s="108"/>
    </row>
    <row r="33" spans="1:19" ht="18" customHeight="1">
      <c r="A33" s="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22" ht="18" customHeight="1">
      <c r="A34" s="94" t="s">
        <v>288</v>
      </c>
      <c r="B34" s="159" t="str">
        <f>$C$17</f>
        <v>Stéphane Bédard</v>
      </c>
      <c r="C34" s="160"/>
      <c r="D34" s="160"/>
      <c r="E34" s="160"/>
      <c r="F34" s="160"/>
      <c r="G34" s="160"/>
      <c r="H34" s="160"/>
      <c r="I34" s="160" t="str">
        <f>$C$19</f>
        <v>Jean-Christophe Paquet</v>
      </c>
      <c r="J34" s="160"/>
      <c r="K34" s="161"/>
      <c r="L34" s="79"/>
      <c r="M34" s="162" t="str">
        <f>$C$19</f>
        <v>Jean-Christophe Paquet</v>
      </c>
      <c r="N34" s="163"/>
      <c r="O34" s="163"/>
      <c r="P34" s="163"/>
      <c r="Q34" s="163"/>
      <c r="R34" s="163"/>
      <c r="S34" s="163"/>
      <c r="T34" s="163" t="str">
        <f>$C$19</f>
        <v>Jean-Christophe Paquet</v>
      </c>
      <c r="U34" s="163"/>
      <c r="V34" s="164"/>
    </row>
    <row r="35" spans="1:22" ht="18" customHeight="1">
      <c r="A35" s="94" t="s">
        <v>294</v>
      </c>
      <c r="B35" s="156" t="s">
        <v>295</v>
      </c>
      <c r="C35" s="158"/>
      <c r="D35" s="156" t="s">
        <v>296</v>
      </c>
      <c r="E35" s="158"/>
      <c r="F35" s="156" t="s">
        <v>297</v>
      </c>
      <c r="G35" s="158"/>
      <c r="H35" s="156" t="s">
        <v>298</v>
      </c>
      <c r="I35" s="158"/>
      <c r="J35" s="156" t="s">
        <v>299</v>
      </c>
      <c r="K35" s="158"/>
      <c r="L35" s="81"/>
      <c r="M35" s="148" t="s">
        <v>295</v>
      </c>
      <c r="N35" s="150"/>
      <c r="O35" s="148" t="s">
        <v>296</v>
      </c>
      <c r="P35" s="150"/>
      <c r="Q35" s="148" t="s">
        <v>297</v>
      </c>
      <c r="R35" s="150"/>
      <c r="S35" s="148" t="s">
        <v>298</v>
      </c>
      <c r="T35" s="150"/>
      <c r="U35" s="105" t="s">
        <v>299</v>
      </c>
      <c r="V35" s="106"/>
    </row>
    <row r="36" spans="1:22" ht="18" customHeight="1">
      <c r="A36" s="151"/>
      <c r="B36" s="152">
        <v>1</v>
      </c>
      <c r="C36" s="153"/>
      <c r="D36" s="152"/>
      <c r="E36" s="153"/>
      <c r="F36" s="152"/>
      <c r="G36" s="153"/>
      <c r="H36" s="152"/>
      <c r="I36" s="153"/>
      <c r="J36" s="156" t="s">
        <v>300</v>
      </c>
      <c r="K36" s="157"/>
      <c r="L36" s="84"/>
      <c r="M36" s="144"/>
      <c r="N36" s="145"/>
      <c r="O36" s="144"/>
      <c r="P36" s="145"/>
      <c r="Q36" s="144"/>
      <c r="R36" s="145"/>
      <c r="S36" s="144"/>
      <c r="T36" s="145"/>
      <c r="U36" s="105" t="s">
        <v>300</v>
      </c>
      <c r="V36" s="49"/>
    </row>
    <row r="37" spans="1:22" ht="18" customHeight="1">
      <c r="A37" s="151"/>
      <c r="B37" s="154"/>
      <c r="C37" s="155"/>
      <c r="D37" s="154"/>
      <c r="E37" s="155"/>
      <c r="F37" s="154"/>
      <c r="G37" s="155"/>
      <c r="H37" s="154"/>
      <c r="I37" s="155"/>
      <c r="J37" s="90" t="s">
        <v>301</v>
      </c>
      <c r="K37" s="91"/>
      <c r="L37" s="89"/>
      <c r="M37" s="146"/>
      <c r="N37" s="147"/>
      <c r="O37" s="146"/>
      <c r="P37" s="147"/>
      <c r="Q37" s="146"/>
      <c r="R37" s="147"/>
      <c r="S37" s="146"/>
      <c r="T37" s="147"/>
      <c r="U37" s="107" t="s">
        <v>301</v>
      </c>
      <c r="V37" s="108"/>
    </row>
    <row r="38" ht="18" customHeight="1">
      <c r="A38" s="3"/>
    </row>
    <row r="39" spans="1:22" ht="18" customHeight="1">
      <c r="A39" s="94" t="s">
        <v>284</v>
      </c>
      <c r="B39" s="159" t="str">
        <f>$C$13</f>
        <v>Marc-André Paquet</v>
      </c>
      <c r="C39" s="160"/>
      <c r="D39" s="160"/>
      <c r="E39" s="160"/>
      <c r="F39" s="160"/>
      <c r="G39" s="160"/>
      <c r="H39" s="160"/>
      <c r="I39" s="160" t="str">
        <f>$C$19</f>
        <v>Jean-Christophe Paquet</v>
      </c>
      <c r="J39" s="160"/>
      <c r="K39" s="161"/>
      <c r="L39" s="79"/>
      <c r="M39" s="162" t="str">
        <f>$C$21</f>
        <v>Frédéric Bossé</v>
      </c>
      <c r="N39" s="163"/>
      <c r="O39" s="163"/>
      <c r="P39" s="163"/>
      <c r="Q39" s="163"/>
      <c r="R39" s="163"/>
      <c r="S39" s="163"/>
      <c r="T39" s="163" t="str">
        <f>$C$19</f>
        <v>Jean-Christophe Paquet</v>
      </c>
      <c r="U39" s="163"/>
      <c r="V39" s="164"/>
    </row>
    <row r="40" spans="1:22" ht="18" customHeight="1">
      <c r="A40" s="94" t="s">
        <v>294</v>
      </c>
      <c r="B40" s="156" t="s">
        <v>295</v>
      </c>
      <c r="C40" s="158"/>
      <c r="D40" s="156" t="s">
        <v>296</v>
      </c>
      <c r="E40" s="158"/>
      <c r="F40" s="156" t="s">
        <v>297</v>
      </c>
      <c r="G40" s="158"/>
      <c r="H40" s="156" t="s">
        <v>298</v>
      </c>
      <c r="I40" s="158"/>
      <c r="J40" s="156" t="s">
        <v>299</v>
      </c>
      <c r="K40" s="158"/>
      <c r="L40" s="81"/>
      <c r="M40" s="148" t="s">
        <v>295</v>
      </c>
      <c r="N40" s="150"/>
      <c r="O40" s="148" t="s">
        <v>296</v>
      </c>
      <c r="P40" s="150"/>
      <c r="Q40" s="148" t="s">
        <v>297</v>
      </c>
      <c r="R40" s="150"/>
      <c r="S40" s="148" t="s">
        <v>298</v>
      </c>
      <c r="T40" s="150"/>
      <c r="U40" s="105" t="s">
        <v>299</v>
      </c>
      <c r="V40" s="106"/>
    </row>
    <row r="41" spans="1:22" ht="18" customHeight="1">
      <c r="A41" s="151"/>
      <c r="B41" s="152">
        <v>1</v>
      </c>
      <c r="C41" s="153"/>
      <c r="D41" s="152"/>
      <c r="E41" s="153"/>
      <c r="F41" s="152"/>
      <c r="G41" s="153"/>
      <c r="H41" s="152">
        <v>1</v>
      </c>
      <c r="I41" s="153"/>
      <c r="J41" s="156" t="s">
        <v>300</v>
      </c>
      <c r="K41" s="157"/>
      <c r="L41" s="84"/>
      <c r="M41" s="144"/>
      <c r="N41" s="145"/>
      <c r="O41" s="144"/>
      <c r="P41" s="145"/>
      <c r="Q41" s="144"/>
      <c r="R41" s="145"/>
      <c r="S41" s="144"/>
      <c r="T41" s="145"/>
      <c r="U41" s="105" t="s">
        <v>300</v>
      </c>
      <c r="V41" s="49"/>
    </row>
    <row r="42" spans="1:22" ht="18" customHeight="1">
      <c r="A42" s="151"/>
      <c r="B42" s="154"/>
      <c r="C42" s="155"/>
      <c r="D42" s="154"/>
      <c r="E42" s="155"/>
      <c r="F42" s="154"/>
      <c r="G42" s="155"/>
      <c r="H42" s="154"/>
      <c r="I42" s="155"/>
      <c r="J42" s="90" t="s">
        <v>301</v>
      </c>
      <c r="K42" s="91"/>
      <c r="L42" s="89"/>
      <c r="M42" s="146"/>
      <c r="N42" s="147"/>
      <c r="O42" s="146"/>
      <c r="P42" s="147"/>
      <c r="Q42" s="146"/>
      <c r="R42" s="147"/>
      <c r="S42" s="146"/>
      <c r="T42" s="147"/>
      <c r="U42" s="107" t="s">
        <v>301</v>
      </c>
      <c r="V42" s="108"/>
    </row>
    <row r="43" ht="18" customHeight="1">
      <c r="A43" s="3"/>
    </row>
    <row r="44" spans="1:22" ht="18" customHeight="1">
      <c r="A44" s="93" t="s">
        <v>289</v>
      </c>
      <c r="B44" s="159" t="str">
        <f>$C$15</f>
        <v>Patrick Gonthier</v>
      </c>
      <c r="C44" s="160"/>
      <c r="D44" s="160"/>
      <c r="E44" s="160"/>
      <c r="F44" s="160"/>
      <c r="G44" s="160"/>
      <c r="H44" s="160"/>
      <c r="I44" s="160" t="str">
        <f>$C$19</f>
        <v>Jean-Christophe Paquet</v>
      </c>
      <c r="J44" s="160"/>
      <c r="K44" s="161"/>
      <c r="L44" s="79"/>
      <c r="M44" s="162" t="str">
        <f>$C$17</f>
        <v>Stéphane Bédard</v>
      </c>
      <c r="N44" s="163"/>
      <c r="O44" s="163"/>
      <c r="P44" s="163"/>
      <c r="Q44" s="163"/>
      <c r="R44" s="163"/>
      <c r="S44" s="163"/>
      <c r="T44" s="163" t="str">
        <f>$C$19</f>
        <v>Jean-Christophe Paquet</v>
      </c>
      <c r="U44" s="163"/>
      <c r="V44" s="164"/>
    </row>
    <row r="45" spans="1:22" ht="18" customHeight="1">
      <c r="A45" s="94" t="s">
        <v>294</v>
      </c>
      <c r="B45" s="156" t="s">
        <v>295</v>
      </c>
      <c r="C45" s="158"/>
      <c r="D45" s="156" t="s">
        <v>296</v>
      </c>
      <c r="E45" s="158"/>
      <c r="F45" s="156" t="s">
        <v>297</v>
      </c>
      <c r="G45" s="158"/>
      <c r="H45" s="156" t="s">
        <v>298</v>
      </c>
      <c r="I45" s="158"/>
      <c r="J45" s="156" t="s">
        <v>299</v>
      </c>
      <c r="K45" s="158"/>
      <c r="L45" s="81"/>
      <c r="M45" s="170" t="s">
        <v>295</v>
      </c>
      <c r="N45" s="172"/>
      <c r="O45" s="170" t="s">
        <v>296</v>
      </c>
      <c r="P45" s="172"/>
      <c r="Q45" s="170" t="s">
        <v>297</v>
      </c>
      <c r="R45" s="172"/>
      <c r="S45" s="170" t="s">
        <v>298</v>
      </c>
      <c r="T45" s="172"/>
      <c r="U45" s="170" t="s">
        <v>299</v>
      </c>
      <c r="V45" s="172"/>
    </row>
    <row r="46" spans="1:22" ht="18" customHeight="1">
      <c r="A46" s="151"/>
      <c r="B46" s="152">
        <v>1</v>
      </c>
      <c r="C46" s="153"/>
      <c r="D46" s="152"/>
      <c r="E46" s="153"/>
      <c r="F46" s="152"/>
      <c r="G46" s="153"/>
      <c r="H46" s="152"/>
      <c r="I46" s="153"/>
      <c r="J46" s="156" t="s">
        <v>300</v>
      </c>
      <c r="K46" s="157"/>
      <c r="L46" s="84"/>
      <c r="M46" s="166"/>
      <c r="N46" s="167"/>
      <c r="O46" s="166"/>
      <c r="P46" s="167"/>
      <c r="Q46" s="166"/>
      <c r="R46" s="167"/>
      <c r="S46" s="166"/>
      <c r="T46" s="167"/>
      <c r="U46" s="170" t="s">
        <v>300</v>
      </c>
      <c r="V46" s="171"/>
    </row>
    <row r="47" spans="1:22" ht="18" customHeight="1">
      <c r="A47" s="151"/>
      <c r="B47" s="154"/>
      <c r="C47" s="155"/>
      <c r="D47" s="154"/>
      <c r="E47" s="155"/>
      <c r="F47" s="154"/>
      <c r="G47" s="155"/>
      <c r="H47" s="154"/>
      <c r="I47" s="155"/>
      <c r="J47" s="90" t="s">
        <v>301</v>
      </c>
      <c r="K47" s="91"/>
      <c r="L47" s="89"/>
      <c r="M47" s="168"/>
      <c r="N47" s="169"/>
      <c r="O47" s="168"/>
      <c r="P47" s="169"/>
      <c r="Q47" s="168"/>
      <c r="R47" s="169"/>
      <c r="S47" s="168"/>
      <c r="T47" s="169"/>
      <c r="U47" s="87" t="s">
        <v>301</v>
      </c>
      <c r="V47" s="88"/>
    </row>
    <row r="48" spans="1:22" ht="18" customHeight="1">
      <c r="A48" s="95"/>
      <c r="B48" s="86"/>
      <c r="C48" s="96"/>
      <c r="D48" s="96"/>
      <c r="E48" s="96"/>
      <c r="F48" s="97"/>
      <c r="G48" s="97"/>
      <c r="H48" s="97"/>
      <c r="I48" s="96"/>
      <c r="J48" s="98"/>
      <c r="K48" s="47"/>
      <c r="L48" s="38"/>
      <c r="M48" s="97"/>
      <c r="N48" s="97"/>
      <c r="O48" s="97"/>
      <c r="P48" s="97"/>
      <c r="Q48" s="97"/>
      <c r="R48" s="97"/>
      <c r="S48" s="97"/>
      <c r="T48" s="97"/>
      <c r="U48" s="99"/>
      <c r="V48" s="32"/>
    </row>
    <row r="49" spans="1:22" ht="18" customHeight="1">
      <c r="A49" s="109" t="s">
        <v>285</v>
      </c>
      <c r="B49" s="162" t="str">
        <f>$C$19</f>
        <v>Jean-Christophe Paquet</v>
      </c>
      <c r="C49" s="163"/>
      <c r="D49" s="163"/>
      <c r="E49" s="163"/>
      <c r="F49" s="163"/>
      <c r="G49" s="163"/>
      <c r="H49" s="163"/>
      <c r="I49" s="163"/>
      <c r="J49" s="163"/>
      <c r="K49" s="164"/>
      <c r="L49" s="79"/>
      <c r="M49" s="159" t="str">
        <f>$C$21</f>
        <v>Frédéric Bossé</v>
      </c>
      <c r="N49" s="160"/>
      <c r="O49" s="160"/>
      <c r="P49" s="160"/>
      <c r="Q49" s="160"/>
      <c r="R49" s="160"/>
      <c r="S49" s="160"/>
      <c r="T49" s="160" t="str">
        <f>$C$19</f>
        <v>Jean-Christophe Paquet</v>
      </c>
      <c r="U49" s="160"/>
      <c r="V49" s="161"/>
    </row>
    <row r="50" spans="1:22" ht="18" customHeight="1">
      <c r="A50" s="110" t="s">
        <v>294</v>
      </c>
      <c r="B50" s="148" t="s">
        <v>295</v>
      </c>
      <c r="C50" s="150"/>
      <c r="D50" s="148" t="s">
        <v>296</v>
      </c>
      <c r="E50" s="150"/>
      <c r="F50" s="148" t="s">
        <v>297</v>
      </c>
      <c r="G50" s="150"/>
      <c r="H50" s="148" t="s">
        <v>298</v>
      </c>
      <c r="I50" s="150"/>
      <c r="J50" s="148" t="s">
        <v>299</v>
      </c>
      <c r="K50" s="150"/>
      <c r="L50" s="81"/>
      <c r="M50" s="156" t="s">
        <v>295</v>
      </c>
      <c r="N50" s="158"/>
      <c r="O50" s="156" t="s">
        <v>296</v>
      </c>
      <c r="P50" s="158"/>
      <c r="Q50" s="156" t="s">
        <v>297</v>
      </c>
      <c r="R50" s="158"/>
      <c r="S50" s="156" t="s">
        <v>298</v>
      </c>
      <c r="T50" s="158"/>
      <c r="U50" s="156" t="s">
        <v>299</v>
      </c>
      <c r="V50" s="158"/>
    </row>
    <row r="51" spans="1:22" ht="18" customHeight="1">
      <c r="A51" s="177"/>
      <c r="B51" s="144"/>
      <c r="C51" s="145"/>
      <c r="D51" s="144"/>
      <c r="E51" s="145"/>
      <c r="F51" s="144"/>
      <c r="G51" s="145"/>
      <c r="H51" s="144"/>
      <c r="I51" s="145"/>
      <c r="J51" s="148" t="s">
        <v>300</v>
      </c>
      <c r="K51" s="150"/>
      <c r="L51" s="84"/>
      <c r="M51" s="152">
        <v>1</v>
      </c>
      <c r="N51" s="153"/>
      <c r="O51" s="152"/>
      <c r="P51" s="153"/>
      <c r="Q51" s="152"/>
      <c r="R51" s="153"/>
      <c r="S51" s="152"/>
      <c r="T51" s="153"/>
      <c r="U51" s="156" t="s">
        <v>300</v>
      </c>
      <c r="V51" s="157"/>
    </row>
    <row r="52" spans="1:22" ht="18" customHeight="1">
      <c r="A52" s="178"/>
      <c r="B52" s="146"/>
      <c r="C52" s="147"/>
      <c r="D52" s="146"/>
      <c r="E52" s="147"/>
      <c r="F52" s="146"/>
      <c r="G52" s="147"/>
      <c r="H52" s="146"/>
      <c r="I52" s="147"/>
      <c r="J52" s="107" t="s">
        <v>301</v>
      </c>
      <c r="K52" s="108"/>
      <c r="L52" s="89"/>
      <c r="M52" s="154"/>
      <c r="N52" s="155"/>
      <c r="O52" s="154"/>
      <c r="P52" s="155"/>
      <c r="Q52" s="154"/>
      <c r="R52" s="155"/>
      <c r="S52" s="154"/>
      <c r="T52" s="155"/>
      <c r="U52" s="90" t="s">
        <v>301</v>
      </c>
      <c r="V52" s="91"/>
    </row>
    <row r="53" spans="1:22" ht="18" customHeight="1">
      <c r="A53" s="100"/>
      <c r="B53" s="97"/>
      <c r="C53" s="97"/>
      <c r="D53" s="97"/>
      <c r="E53" s="97"/>
      <c r="F53" s="97"/>
      <c r="G53" s="97"/>
      <c r="H53" s="97"/>
      <c r="I53" s="97"/>
      <c r="J53" s="101"/>
      <c r="K53" s="102"/>
      <c r="L53" s="38"/>
      <c r="M53" s="97"/>
      <c r="N53" s="97"/>
      <c r="O53" s="97"/>
      <c r="P53" s="97"/>
      <c r="Q53" s="97"/>
      <c r="R53" s="97"/>
      <c r="S53" s="97"/>
      <c r="T53" s="97"/>
      <c r="U53" s="99"/>
      <c r="V53" s="32"/>
    </row>
    <row r="54" spans="1:22" ht="18" customHeight="1">
      <c r="A54" s="77" t="s">
        <v>302</v>
      </c>
      <c r="B54" s="97"/>
      <c r="C54" s="97"/>
      <c r="D54" s="97"/>
      <c r="E54" s="97"/>
      <c r="F54" s="97"/>
      <c r="G54" s="97"/>
      <c r="H54" s="97"/>
      <c r="I54" s="97"/>
      <c r="J54" s="99"/>
      <c r="K54" s="32"/>
      <c r="L54" s="38"/>
      <c r="M54" s="97"/>
      <c r="N54" s="97"/>
      <c r="O54" s="97"/>
      <c r="P54" s="97"/>
      <c r="Q54" s="97"/>
      <c r="R54" s="97"/>
      <c r="S54" s="97"/>
      <c r="T54" s="97"/>
      <c r="U54" s="99"/>
      <c r="V54" s="32"/>
    </row>
    <row r="55" spans="1:22" ht="18" customHeight="1">
      <c r="A55" s="103"/>
      <c r="B55" s="96"/>
      <c r="C55" s="96"/>
      <c r="D55" s="96"/>
      <c r="E55" s="96"/>
      <c r="F55" s="97"/>
      <c r="G55" s="97"/>
      <c r="H55" s="97"/>
      <c r="I55" s="96"/>
      <c r="J55" s="104"/>
      <c r="K55" s="52"/>
      <c r="L55" s="38"/>
      <c r="M55" s="97"/>
      <c r="N55" s="97"/>
      <c r="O55" s="97"/>
      <c r="P55" s="97"/>
      <c r="Q55" s="97"/>
      <c r="R55" s="97"/>
      <c r="S55" s="97"/>
      <c r="T55" s="97"/>
      <c r="U55" s="99"/>
      <c r="V55" s="32"/>
    </row>
    <row r="56" spans="1:22" ht="18" customHeight="1">
      <c r="A56" s="93" t="s">
        <v>290</v>
      </c>
      <c r="B56" s="159" t="str">
        <f>$C$13</f>
        <v>Marc-André Paquet</v>
      </c>
      <c r="C56" s="160"/>
      <c r="D56" s="160"/>
      <c r="E56" s="160"/>
      <c r="F56" s="160"/>
      <c r="G56" s="160"/>
      <c r="H56" s="160"/>
      <c r="I56" s="160" t="str">
        <f>$C$19</f>
        <v>Jean-Christophe Paquet</v>
      </c>
      <c r="J56" s="160"/>
      <c r="K56" s="161"/>
      <c r="L56" s="79"/>
      <c r="M56" s="162" t="str">
        <f>$C$17</f>
        <v>Stéphane Bédard</v>
      </c>
      <c r="N56" s="163"/>
      <c r="O56" s="163"/>
      <c r="P56" s="163"/>
      <c r="Q56" s="163"/>
      <c r="R56" s="163"/>
      <c r="S56" s="163"/>
      <c r="T56" s="163" t="str">
        <f>$C$19</f>
        <v>Jean-Christophe Paquet</v>
      </c>
      <c r="U56" s="163"/>
      <c r="V56" s="164"/>
    </row>
    <row r="57" spans="1:22" ht="18" customHeight="1">
      <c r="A57" s="94" t="s">
        <v>294</v>
      </c>
      <c r="B57" s="156" t="s">
        <v>295</v>
      </c>
      <c r="C57" s="158"/>
      <c r="D57" s="156" t="s">
        <v>296</v>
      </c>
      <c r="E57" s="158"/>
      <c r="F57" s="156" t="s">
        <v>297</v>
      </c>
      <c r="G57" s="158"/>
      <c r="H57" s="156" t="s">
        <v>298</v>
      </c>
      <c r="I57" s="158"/>
      <c r="J57" s="156" t="s">
        <v>299</v>
      </c>
      <c r="K57" s="158"/>
      <c r="L57" s="81"/>
      <c r="M57" s="170" t="s">
        <v>295</v>
      </c>
      <c r="N57" s="172"/>
      <c r="O57" s="170" t="s">
        <v>296</v>
      </c>
      <c r="P57" s="172"/>
      <c r="Q57" s="170" t="s">
        <v>297</v>
      </c>
      <c r="R57" s="172"/>
      <c r="S57" s="170" t="s">
        <v>298</v>
      </c>
      <c r="T57" s="172"/>
      <c r="U57" s="170" t="s">
        <v>299</v>
      </c>
      <c r="V57" s="172"/>
    </row>
    <row r="58" spans="1:22" ht="18" customHeight="1">
      <c r="A58" s="151"/>
      <c r="B58" s="152">
        <v>1</v>
      </c>
      <c r="C58" s="153"/>
      <c r="D58" s="152"/>
      <c r="E58" s="153"/>
      <c r="F58" s="152"/>
      <c r="G58" s="153"/>
      <c r="H58" s="152"/>
      <c r="I58" s="153"/>
      <c r="J58" s="156" t="s">
        <v>300</v>
      </c>
      <c r="K58" s="157"/>
      <c r="L58" s="84"/>
      <c r="M58" s="166"/>
      <c r="N58" s="167"/>
      <c r="O58" s="166"/>
      <c r="P58" s="167"/>
      <c r="Q58" s="166"/>
      <c r="R58" s="167"/>
      <c r="S58" s="166">
        <v>1</v>
      </c>
      <c r="T58" s="167"/>
      <c r="U58" s="170" t="s">
        <v>300</v>
      </c>
      <c r="V58" s="171"/>
    </row>
    <row r="59" spans="1:22" ht="18" customHeight="1">
      <c r="A59" s="151"/>
      <c r="B59" s="154"/>
      <c r="C59" s="155"/>
      <c r="D59" s="154"/>
      <c r="E59" s="155"/>
      <c r="F59" s="154"/>
      <c r="G59" s="155"/>
      <c r="H59" s="154"/>
      <c r="I59" s="155"/>
      <c r="J59" s="90" t="s">
        <v>301</v>
      </c>
      <c r="K59" s="91"/>
      <c r="L59" s="89"/>
      <c r="M59" s="168"/>
      <c r="N59" s="169"/>
      <c r="O59" s="168"/>
      <c r="P59" s="169"/>
      <c r="Q59" s="168"/>
      <c r="R59" s="169"/>
      <c r="S59" s="168"/>
      <c r="T59" s="169"/>
      <c r="U59" s="87" t="s">
        <v>301</v>
      </c>
      <c r="V59" s="88"/>
    </row>
    <row r="60" ht="18" customHeight="1">
      <c r="A60" s="3"/>
    </row>
    <row r="61" spans="1:22" ht="18" customHeight="1">
      <c r="A61" s="109" t="s">
        <v>286</v>
      </c>
      <c r="B61" s="162" t="str">
        <f>$C$15</f>
        <v>Patrick Gonthier</v>
      </c>
      <c r="C61" s="163"/>
      <c r="D61" s="163"/>
      <c r="E61" s="163"/>
      <c r="F61" s="163"/>
      <c r="G61" s="163"/>
      <c r="H61" s="163"/>
      <c r="I61" s="163" t="str">
        <f>$C$19</f>
        <v>Jean-Christophe Paquet</v>
      </c>
      <c r="J61" s="163"/>
      <c r="K61" s="164"/>
      <c r="L61" s="79"/>
      <c r="M61" s="159" t="str">
        <f>$C$21</f>
        <v>Frédéric Bossé</v>
      </c>
      <c r="N61" s="160"/>
      <c r="O61" s="160"/>
      <c r="P61" s="160"/>
      <c r="Q61" s="160"/>
      <c r="R61" s="160"/>
      <c r="S61" s="160"/>
      <c r="T61" s="160"/>
      <c r="U61" s="160"/>
      <c r="V61" s="161"/>
    </row>
    <row r="62" spans="1:22" ht="18" customHeight="1">
      <c r="A62" s="110" t="s">
        <v>294</v>
      </c>
      <c r="B62" s="148" t="s">
        <v>295</v>
      </c>
      <c r="C62" s="150"/>
      <c r="D62" s="148" t="s">
        <v>296</v>
      </c>
      <c r="E62" s="150"/>
      <c r="F62" s="148" t="s">
        <v>297</v>
      </c>
      <c r="G62" s="150"/>
      <c r="H62" s="148" t="s">
        <v>298</v>
      </c>
      <c r="I62" s="150"/>
      <c r="J62" s="148" t="s">
        <v>299</v>
      </c>
      <c r="K62" s="150"/>
      <c r="L62" s="81"/>
      <c r="M62" s="156" t="s">
        <v>295</v>
      </c>
      <c r="N62" s="158"/>
      <c r="O62" s="156" t="s">
        <v>296</v>
      </c>
      <c r="P62" s="158"/>
      <c r="Q62" s="156" t="s">
        <v>297</v>
      </c>
      <c r="R62" s="158"/>
      <c r="S62" s="156" t="s">
        <v>298</v>
      </c>
      <c r="T62" s="158"/>
      <c r="U62" s="156" t="s">
        <v>299</v>
      </c>
      <c r="V62" s="158"/>
    </row>
    <row r="63" spans="1:22" ht="18" customHeight="1">
      <c r="A63" s="176"/>
      <c r="B63" s="144"/>
      <c r="C63" s="145"/>
      <c r="D63" s="144"/>
      <c r="E63" s="145"/>
      <c r="F63" s="144"/>
      <c r="G63" s="145"/>
      <c r="H63" s="144"/>
      <c r="I63" s="145"/>
      <c r="J63" s="148" t="s">
        <v>300</v>
      </c>
      <c r="K63" s="149"/>
      <c r="L63" s="84"/>
      <c r="M63" s="152">
        <v>1</v>
      </c>
      <c r="N63" s="153"/>
      <c r="O63" s="152"/>
      <c r="P63" s="153"/>
      <c r="Q63" s="152"/>
      <c r="R63" s="153"/>
      <c r="S63" s="152"/>
      <c r="T63" s="153"/>
      <c r="U63" s="156" t="s">
        <v>300</v>
      </c>
      <c r="V63" s="158"/>
    </row>
    <row r="64" spans="1:22" ht="18" customHeight="1">
      <c r="A64" s="176"/>
      <c r="B64" s="146"/>
      <c r="C64" s="147"/>
      <c r="D64" s="146"/>
      <c r="E64" s="147"/>
      <c r="F64" s="146"/>
      <c r="G64" s="147"/>
      <c r="H64" s="146"/>
      <c r="I64" s="147"/>
      <c r="J64" s="107" t="s">
        <v>301</v>
      </c>
      <c r="K64" s="108"/>
      <c r="L64" s="89"/>
      <c r="M64" s="154"/>
      <c r="N64" s="155"/>
      <c r="O64" s="154"/>
      <c r="P64" s="155"/>
      <c r="Q64" s="154"/>
      <c r="R64" s="155"/>
      <c r="S64" s="154"/>
      <c r="T64" s="155"/>
      <c r="U64" s="90" t="s">
        <v>301</v>
      </c>
      <c r="V64" s="91"/>
    </row>
    <row r="65" ht="18" customHeight="1">
      <c r="A65" s="3"/>
    </row>
    <row r="66" spans="1:22" ht="18" customHeight="1">
      <c r="A66" s="93" t="s">
        <v>291</v>
      </c>
      <c r="B66" s="159" t="str">
        <f>$C$13</f>
        <v>Marc-André Paquet</v>
      </c>
      <c r="C66" s="160"/>
      <c r="D66" s="160"/>
      <c r="E66" s="160"/>
      <c r="F66" s="160"/>
      <c r="G66" s="160"/>
      <c r="H66" s="160"/>
      <c r="I66" s="160" t="str">
        <f>$C$19</f>
        <v>Jean-Christophe Paquet</v>
      </c>
      <c r="J66" s="160"/>
      <c r="K66" s="161"/>
      <c r="L66" s="79"/>
      <c r="M66" s="162" t="str">
        <f>$C$19</f>
        <v>Jean-Christophe Paquet</v>
      </c>
      <c r="N66" s="163"/>
      <c r="O66" s="163"/>
      <c r="P66" s="163"/>
      <c r="Q66" s="163"/>
      <c r="R66" s="163"/>
      <c r="S66" s="163"/>
      <c r="T66" s="163" t="str">
        <f>$C$19</f>
        <v>Jean-Christophe Paquet</v>
      </c>
      <c r="U66" s="163"/>
      <c r="V66" s="164"/>
    </row>
    <row r="67" spans="1:22" ht="18" customHeight="1">
      <c r="A67" s="94" t="s">
        <v>294</v>
      </c>
      <c r="B67" s="156" t="s">
        <v>295</v>
      </c>
      <c r="C67" s="158"/>
      <c r="D67" s="156" t="s">
        <v>296</v>
      </c>
      <c r="E67" s="158"/>
      <c r="F67" s="156" t="s">
        <v>297</v>
      </c>
      <c r="G67" s="158"/>
      <c r="H67" s="156" t="s">
        <v>298</v>
      </c>
      <c r="I67" s="158"/>
      <c r="J67" s="156" t="s">
        <v>299</v>
      </c>
      <c r="K67" s="158"/>
      <c r="L67" s="81"/>
      <c r="M67" s="148" t="s">
        <v>295</v>
      </c>
      <c r="N67" s="150"/>
      <c r="O67" s="148" t="s">
        <v>296</v>
      </c>
      <c r="P67" s="150"/>
      <c r="Q67" s="148" t="s">
        <v>297</v>
      </c>
      <c r="R67" s="150"/>
      <c r="S67" s="148" t="s">
        <v>298</v>
      </c>
      <c r="T67" s="150"/>
      <c r="U67" s="148" t="s">
        <v>299</v>
      </c>
      <c r="V67" s="150"/>
    </row>
    <row r="68" spans="1:22" ht="18" customHeight="1">
      <c r="A68" s="151"/>
      <c r="B68" s="152">
        <v>1</v>
      </c>
      <c r="C68" s="153"/>
      <c r="D68" s="152"/>
      <c r="E68" s="153"/>
      <c r="F68" s="152">
        <v>1</v>
      </c>
      <c r="G68" s="153"/>
      <c r="H68" s="152"/>
      <c r="I68" s="153"/>
      <c r="J68" s="156" t="s">
        <v>300</v>
      </c>
      <c r="K68" s="157"/>
      <c r="L68" s="84"/>
      <c r="M68" s="144"/>
      <c r="N68" s="145"/>
      <c r="O68" s="144"/>
      <c r="P68" s="145"/>
      <c r="Q68" s="144"/>
      <c r="R68" s="145"/>
      <c r="S68" s="144"/>
      <c r="T68" s="145"/>
      <c r="U68" s="148" t="s">
        <v>300</v>
      </c>
      <c r="V68" s="149"/>
    </row>
    <row r="69" spans="1:22" ht="18" customHeight="1">
      <c r="A69" s="151"/>
      <c r="B69" s="154"/>
      <c r="C69" s="155"/>
      <c r="D69" s="154"/>
      <c r="E69" s="155"/>
      <c r="F69" s="154"/>
      <c r="G69" s="155"/>
      <c r="H69" s="154"/>
      <c r="I69" s="155"/>
      <c r="J69" s="90" t="s">
        <v>301</v>
      </c>
      <c r="K69" s="91"/>
      <c r="L69" s="89"/>
      <c r="M69" s="146"/>
      <c r="N69" s="147"/>
      <c r="O69" s="146"/>
      <c r="P69" s="147"/>
      <c r="Q69" s="146"/>
      <c r="R69" s="147"/>
      <c r="S69" s="146"/>
      <c r="T69" s="147"/>
      <c r="U69" s="107" t="s">
        <v>301</v>
      </c>
      <c r="V69" s="108"/>
    </row>
    <row r="70" ht="18" customHeight="1">
      <c r="A70" s="3"/>
    </row>
    <row r="71" spans="1:22" ht="18" customHeight="1">
      <c r="A71" s="78" t="s">
        <v>287</v>
      </c>
      <c r="B71" s="173" t="str">
        <f>$C$17</f>
        <v>Stéphane Bédard</v>
      </c>
      <c r="C71" s="174"/>
      <c r="D71" s="174"/>
      <c r="E71" s="174"/>
      <c r="F71" s="174"/>
      <c r="G71" s="174"/>
      <c r="H71" s="174"/>
      <c r="I71" s="174" t="str">
        <f>$C$19</f>
        <v>Jean-Christophe Paquet</v>
      </c>
      <c r="J71" s="174"/>
      <c r="K71" s="175"/>
      <c r="L71" s="79"/>
      <c r="M71" s="159" t="str">
        <f>$C$21</f>
        <v>Frédéric Bossé</v>
      </c>
      <c r="N71" s="160"/>
      <c r="O71" s="160"/>
      <c r="P71" s="160"/>
      <c r="Q71" s="160"/>
      <c r="R71" s="160"/>
      <c r="S71" s="160"/>
      <c r="T71" s="160" t="str">
        <f>$C$19</f>
        <v>Jean-Christophe Paquet</v>
      </c>
      <c r="U71" s="160"/>
      <c r="V71" s="161"/>
    </row>
    <row r="72" spans="1:22" ht="18" customHeight="1">
      <c r="A72" s="80" t="s">
        <v>294</v>
      </c>
      <c r="B72" s="170" t="s">
        <v>295</v>
      </c>
      <c r="C72" s="172"/>
      <c r="D72" s="170" t="s">
        <v>296</v>
      </c>
      <c r="E72" s="172"/>
      <c r="F72" s="170" t="s">
        <v>297</v>
      </c>
      <c r="G72" s="172"/>
      <c r="H72" s="170" t="s">
        <v>298</v>
      </c>
      <c r="I72" s="172"/>
      <c r="J72" s="170" t="s">
        <v>299</v>
      </c>
      <c r="K72" s="172"/>
      <c r="L72" s="81"/>
      <c r="M72" s="156" t="s">
        <v>295</v>
      </c>
      <c r="N72" s="158"/>
      <c r="O72" s="156" t="s">
        <v>296</v>
      </c>
      <c r="P72" s="158"/>
      <c r="Q72" s="156" t="s">
        <v>297</v>
      </c>
      <c r="R72" s="158"/>
      <c r="S72" s="156" t="s">
        <v>298</v>
      </c>
      <c r="T72" s="158"/>
      <c r="U72" s="156" t="s">
        <v>299</v>
      </c>
      <c r="V72" s="158"/>
    </row>
    <row r="73" spans="1:22" ht="18" customHeight="1">
      <c r="A73" s="165"/>
      <c r="B73" s="166"/>
      <c r="C73" s="167"/>
      <c r="D73" s="166"/>
      <c r="E73" s="167"/>
      <c r="F73" s="166"/>
      <c r="G73" s="167"/>
      <c r="H73" s="166"/>
      <c r="I73" s="167"/>
      <c r="J73" s="170" t="s">
        <v>300</v>
      </c>
      <c r="K73" s="171"/>
      <c r="L73" s="84"/>
      <c r="M73" s="152">
        <v>1</v>
      </c>
      <c r="N73" s="153"/>
      <c r="O73" s="152"/>
      <c r="P73" s="153"/>
      <c r="Q73" s="152"/>
      <c r="R73" s="153"/>
      <c r="S73" s="152"/>
      <c r="T73" s="153"/>
      <c r="U73" s="156" t="s">
        <v>300</v>
      </c>
      <c r="V73" s="157"/>
    </row>
    <row r="74" spans="1:22" ht="18" customHeight="1">
      <c r="A74" s="165"/>
      <c r="B74" s="168"/>
      <c r="C74" s="169"/>
      <c r="D74" s="168"/>
      <c r="E74" s="169"/>
      <c r="F74" s="168"/>
      <c r="G74" s="169"/>
      <c r="H74" s="168"/>
      <c r="I74" s="169"/>
      <c r="J74" s="87" t="s">
        <v>301</v>
      </c>
      <c r="K74" s="88"/>
      <c r="L74" s="89"/>
      <c r="M74" s="154"/>
      <c r="N74" s="155"/>
      <c r="O74" s="154"/>
      <c r="P74" s="155"/>
      <c r="Q74" s="154"/>
      <c r="R74" s="155"/>
      <c r="S74" s="154"/>
      <c r="T74" s="155"/>
      <c r="U74" s="90" t="s">
        <v>301</v>
      </c>
      <c r="V74" s="91"/>
    </row>
    <row r="75" ht="18" customHeight="1">
      <c r="A75" s="3"/>
    </row>
    <row r="76" spans="1:22" ht="18" customHeight="1">
      <c r="A76" s="93" t="s">
        <v>292</v>
      </c>
      <c r="B76" s="159" t="str">
        <f>$C$15</f>
        <v>Patrick Gonthier</v>
      </c>
      <c r="C76" s="160"/>
      <c r="D76" s="160"/>
      <c r="E76" s="160"/>
      <c r="F76" s="160"/>
      <c r="G76" s="160"/>
      <c r="H76" s="160"/>
      <c r="I76" s="160" t="str">
        <f>$C$19</f>
        <v>Jean-Christophe Paquet</v>
      </c>
      <c r="J76" s="160"/>
      <c r="K76" s="161"/>
      <c r="L76" s="79"/>
      <c r="M76" s="162" t="str">
        <f>$C$19</f>
        <v>Jean-Christophe Paquet</v>
      </c>
      <c r="N76" s="163"/>
      <c r="O76" s="163"/>
      <c r="P76" s="163"/>
      <c r="Q76" s="163"/>
      <c r="R76" s="163"/>
      <c r="S76" s="163"/>
      <c r="T76" s="163" t="str">
        <f>$C$19</f>
        <v>Jean-Christophe Paquet</v>
      </c>
      <c r="U76" s="163"/>
      <c r="V76" s="164"/>
    </row>
    <row r="77" spans="1:22" ht="18" customHeight="1">
      <c r="A77" s="94" t="s">
        <v>294</v>
      </c>
      <c r="B77" s="156" t="s">
        <v>295</v>
      </c>
      <c r="C77" s="158"/>
      <c r="D77" s="156" t="s">
        <v>296</v>
      </c>
      <c r="E77" s="158"/>
      <c r="F77" s="156" t="s">
        <v>297</v>
      </c>
      <c r="G77" s="158"/>
      <c r="H77" s="156" t="s">
        <v>298</v>
      </c>
      <c r="I77" s="158"/>
      <c r="J77" s="156" t="s">
        <v>299</v>
      </c>
      <c r="K77" s="158"/>
      <c r="L77" s="81"/>
      <c r="M77" s="148" t="s">
        <v>295</v>
      </c>
      <c r="N77" s="150"/>
      <c r="O77" s="148" t="s">
        <v>296</v>
      </c>
      <c r="P77" s="150"/>
      <c r="Q77" s="148" t="s">
        <v>297</v>
      </c>
      <c r="R77" s="150"/>
      <c r="S77" s="148" t="s">
        <v>298</v>
      </c>
      <c r="T77" s="150"/>
      <c r="U77" s="148" t="s">
        <v>299</v>
      </c>
      <c r="V77" s="150"/>
    </row>
    <row r="78" spans="1:22" ht="18" customHeight="1">
      <c r="A78" s="151"/>
      <c r="B78" s="152">
        <v>1</v>
      </c>
      <c r="C78" s="153"/>
      <c r="D78" s="152"/>
      <c r="E78" s="153"/>
      <c r="F78" s="152">
        <v>1</v>
      </c>
      <c r="G78" s="153"/>
      <c r="H78" s="152"/>
      <c r="I78" s="153"/>
      <c r="J78" s="156" t="s">
        <v>300</v>
      </c>
      <c r="K78" s="157"/>
      <c r="L78" s="84"/>
      <c r="M78" s="144"/>
      <c r="N78" s="145"/>
      <c r="O78" s="144"/>
      <c r="P78" s="145"/>
      <c r="Q78" s="144"/>
      <c r="R78" s="145"/>
      <c r="S78" s="144"/>
      <c r="T78" s="145"/>
      <c r="U78" s="148" t="s">
        <v>300</v>
      </c>
      <c r="V78" s="149"/>
    </row>
    <row r="79" spans="1:22" ht="18" customHeight="1">
      <c r="A79" s="151"/>
      <c r="B79" s="154"/>
      <c r="C79" s="155"/>
      <c r="D79" s="154"/>
      <c r="E79" s="155"/>
      <c r="F79" s="154"/>
      <c r="G79" s="155"/>
      <c r="H79" s="154"/>
      <c r="I79" s="155"/>
      <c r="J79" s="90" t="s">
        <v>301</v>
      </c>
      <c r="K79" s="91"/>
      <c r="L79" s="89"/>
      <c r="M79" s="146"/>
      <c r="N79" s="147"/>
      <c r="O79" s="146"/>
      <c r="P79" s="147"/>
      <c r="Q79" s="146"/>
      <c r="R79" s="147"/>
      <c r="S79" s="146"/>
      <c r="T79" s="147"/>
      <c r="U79" s="107" t="s">
        <v>301</v>
      </c>
      <c r="V79" s="108"/>
    </row>
  </sheetData>
  <sheetProtection/>
  <mergeCells count="277">
    <mergeCell ref="G3:P3"/>
    <mergeCell ref="E6:F6"/>
    <mergeCell ref="N6:P6"/>
    <mergeCell ref="E7:F7"/>
    <mergeCell ref="H7:I7"/>
    <mergeCell ref="N7:P7"/>
    <mergeCell ref="O8:P8"/>
    <mergeCell ref="B12:G12"/>
    <mergeCell ref="B13:B14"/>
    <mergeCell ref="J13:J14"/>
    <mergeCell ref="K13:K14"/>
    <mergeCell ref="L13:L14"/>
    <mergeCell ref="M13:M14"/>
    <mergeCell ref="O13:O14"/>
    <mergeCell ref="P13:P14"/>
    <mergeCell ref="Q13:Q14"/>
    <mergeCell ref="R13:R14"/>
    <mergeCell ref="B15:B16"/>
    <mergeCell ref="J15:J16"/>
    <mergeCell ref="K15:K16"/>
    <mergeCell ref="M15:M16"/>
    <mergeCell ref="N15:N16"/>
    <mergeCell ref="O15:O16"/>
    <mergeCell ref="P15:P16"/>
    <mergeCell ref="Q15:Q16"/>
    <mergeCell ref="R15:R16"/>
    <mergeCell ref="B17:B18"/>
    <mergeCell ref="J17:J18"/>
    <mergeCell ref="K17:K18"/>
    <mergeCell ref="L17:L18"/>
    <mergeCell ref="N17:N18"/>
    <mergeCell ref="O17:O18"/>
    <mergeCell ref="P17:P18"/>
    <mergeCell ref="Q17:Q18"/>
    <mergeCell ref="R17:R18"/>
    <mergeCell ref="N19:N20"/>
    <mergeCell ref="O19:O20"/>
    <mergeCell ref="P19:P20"/>
    <mergeCell ref="Q19:Q20"/>
    <mergeCell ref="B19:B20"/>
    <mergeCell ref="J19:J20"/>
    <mergeCell ref="L19:L20"/>
    <mergeCell ref="M19:M20"/>
    <mergeCell ref="R19:R20"/>
    <mergeCell ref="B21:B22"/>
    <mergeCell ref="K21:K22"/>
    <mergeCell ref="L21:L22"/>
    <mergeCell ref="M21:M22"/>
    <mergeCell ref="N21:N22"/>
    <mergeCell ref="O21:O22"/>
    <mergeCell ref="P21:P22"/>
    <mergeCell ref="Q21:Q22"/>
    <mergeCell ref="R21:R22"/>
    <mergeCell ref="B29:K29"/>
    <mergeCell ref="M29:V29"/>
    <mergeCell ref="B30:C30"/>
    <mergeCell ref="D30:E30"/>
    <mergeCell ref="F30:G30"/>
    <mergeCell ref="H30:I30"/>
    <mergeCell ref="J30:K30"/>
    <mergeCell ref="M30:N30"/>
    <mergeCell ref="O30:P30"/>
    <mergeCell ref="Q30:R30"/>
    <mergeCell ref="S30:T30"/>
    <mergeCell ref="A31:A32"/>
    <mergeCell ref="B31:C32"/>
    <mergeCell ref="D31:E32"/>
    <mergeCell ref="F31:G32"/>
    <mergeCell ref="H31:I32"/>
    <mergeCell ref="J31:K31"/>
    <mergeCell ref="M31:N32"/>
    <mergeCell ref="O31:P32"/>
    <mergeCell ref="Q31:R32"/>
    <mergeCell ref="S31:T32"/>
    <mergeCell ref="B34:K34"/>
    <mergeCell ref="M34:V34"/>
    <mergeCell ref="B35:C35"/>
    <mergeCell ref="D35:E35"/>
    <mergeCell ref="F35:G35"/>
    <mergeCell ref="H35:I35"/>
    <mergeCell ref="J35:K35"/>
    <mergeCell ref="M35:N35"/>
    <mergeCell ref="O35:P35"/>
    <mergeCell ref="A36:A37"/>
    <mergeCell ref="B36:C37"/>
    <mergeCell ref="D36:E37"/>
    <mergeCell ref="F36:G37"/>
    <mergeCell ref="H36:I37"/>
    <mergeCell ref="J36:K36"/>
    <mergeCell ref="Q36:R37"/>
    <mergeCell ref="S36:T37"/>
    <mergeCell ref="B39:K39"/>
    <mergeCell ref="M39:V39"/>
    <mergeCell ref="Q35:R35"/>
    <mergeCell ref="S35:T35"/>
    <mergeCell ref="M36:N37"/>
    <mergeCell ref="O36:P37"/>
    <mergeCell ref="J40:K40"/>
    <mergeCell ref="M40:N40"/>
    <mergeCell ref="O40:P40"/>
    <mergeCell ref="Q40:R40"/>
    <mergeCell ref="B40:C40"/>
    <mergeCell ref="D40:E40"/>
    <mergeCell ref="F40:G40"/>
    <mergeCell ref="H40:I40"/>
    <mergeCell ref="S40:T40"/>
    <mergeCell ref="A41:A42"/>
    <mergeCell ref="B41:C42"/>
    <mergeCell ref="D41:E42"/>
    <mergeCell ref="F41:G42"/>
    <mergeCell ref="H41:I42"/>
    <mergeCell ref="J41:K41"/>
    <mergeCell ref="M41:N42"/>
    <mergeCell ref="O41:P42"/>
    <mergeCell ref="Q41:R42"/>
    <mergeCell ref="M46:N47"/>
    <mergeCell ref="S41:T42"/>
    <mergeCell ref="B44:K44"/>
    <mergeCell ref="M44:V44"/>
    <mergeCell ref="B45:C45"/>
    <mergeCell ref="D45:E45"/>
    <mergeCell ref="F45:G45"/>
    <mergeCell ref="H45:I45"/>
    <mergeCell ref="J45:K45"/>
    <mergeCell ref="M45:N45"/>
    <mergeCell ref="A46:A47"/>
    <mergeCell ref="B46:C47"/>
    <mergeCell ref="D46:E47"/>
    <mergeCell ref="F46:G47"/>
    <mergeCell ref="H46:I47"/>
    <mergeCell ref="J46:K46"/>
    <mergeCell ref="O46:P47"/>
    <mergeCell ref="Q46:R47"/>
    <mergeCell ref="S46:T47"/>
    <mergeCell ref="U46:V46"/>
    <mergeCell ref="Q45:R45"/>
    <mergeCell ref="S45:T45"/>
    <mergeCell ref="U45:V45"/>
    <mergeCell ref="O45:P45"/>
    <mergeCell ref="B49:K49"/>
    <mergeCell ref="M49:V49"/>
    <mergeCell ref="B50:C50"/>
    <mergeCell ref="D50:E50"/>
    <mergeCell ref="F50:G50"/>
    <mergeCell ref="H50:I50"/>
    <mergeCell ref="J50:K50"/>
    <mergeCell ref="M50:N50"/>
    <mergeCell ref="O50:P50"/>
    <mergeCell ref="Q50:R50"/>
    <mergeCell ref="A51:A52"/>
    <mergeCell ref="B51:C52"/>
    <mergeCell ref="D51:E52"/>
    <mergeCell ref="F51:G52"/>
    <mergeCell ref="H51:I52"/>
    <mergeCell ref="J51:K51"/>
    <mergeCell ref="Q51:R52"/>
    <mergeCell ref="S51:T52"/>
    <mergeCell ref="U51:V51"/>
    <mergeCell ref="B56:K56"/>
    <mergeCell ref="M56:V56"/>
    <mergeCell ref="S50:T50"/>
    <mergeCell ref="U50:V50"/>
    <mergeCell ref="M51:N52"/>
    <mergeCell ref="O51:P52"/>
    <mergeCell ref="M57:N57"/>
    <mergeCell ref="O57:P57"/>
    <mergeCell ref="Q57:R57"/>
    <mergeCell ref="B57:C57"/>
    <mergeCell ref="D57:E57"/>
    <mergeCell ref="F57:G57"/>
    <mergeCell ref="H57:I57"/>
    <mergeCell ref="A58:A59"/>
    <mergeCell ref="B58:C59"/>
    <mergeCell ref="D58:E59"/>
    <mergeCell ref="F58:G59"/>
    <mergeCell ref="H58:I59"/>
    <mergeCell ref="J58:K58"/>
    <mergeCell ref="Q58:R59"/>
    <mergeCell ref="S58:T59"/>
    <mergeCell ref="U58:V58"/>
    <mergeCell ref="B61:K61"/>
    <mergeCell ref="M61:V61"/>
    <mergeCell ref="S57:T57"/>
    <mergeCell ref="U57:V57"/>
    <mergeCell ref="M58:N59"/>
    <mergeCell ref="O58:P59"/>
    <mergeCell ref="J57:K57"/>
    <mergeCell ref="M62:N62"/>
    <mergeCell ref="O62:P62"/>
    <mergeCell ref="Q62:R62"/>
    <mergeCell ref="B62:C62"/>
    <mergeCell ref="D62:E62"/>
    <mergeCell ref="F62:G62"/>
    <mergeCell ref="H62:I62"/>
    <mergeCell ref="A63:A64"/>
    <mergeCell ref="B63:C64"/>
    <mergeCell ref="D63:E64"/>
    <mergeCell ref="F63:G64"/>
    <mergeCell ref="H63:I64"/>
    <mergeCell ref="J63:K63"/>
    <mergeCell ref="Q63:R64"/>
    <mergeCell ref="S63:T64"/>
    <mergeCell ref="U63:V63"/>
    <mergeCell ref="B66:K66"/>
    <mergeCell ref="M66:V66"/>
    <mergeCell ref="S62:T62"/>
    <mergeCell ref="U62:V62"/>
    <mergeCell ref="M63:N64"/>
    <mergeCell ref="O63:P64"/>
    <mergeCell ref="J62:K62"/>
    <mergeCell ref="M67:N67"/>
    <mergeCell ref="O67:P67"/>
    <mergeCell ref="Q67:R67"/>
    <mergeCell ref="B67:C67"/>
    <mergeCell ref="D67:E67"/>
    <mergeCell ref="F67:G67"/>
    <mergeCell ref="H67:I67"/>
    <mergeCell ref="A68:A69"/>
    <mergeCell ref="B68:C69"/>
    <mergeCell ref="D68:E69"/>
    <mergeCell ref="F68:G69"/>
    <mergeCell ref="H68:I69"/>
    <mergeCell ref="J68:K68"/>
    <mergeCell ref="Q68:R69"/>
    <mergeCell ref="S68:T69"/>
    <mergeCell ref="U68:V68"/>
    <mergeCell ref="B71:K71"/>
    <mergeCell ref="M71:V71"/>
    <mergeCell ref="S67:T67"/>
    <mergeCell ref="U67:V67"/>
    <mergeCell ref="M68:N69"/>
    <mergeCell ref="O68:P69"/>
    <mergeCell ref="J67:K67"/>
    <mergeCell ref="O72:P72"/>
    <mergeCell ref="Q72:R72"/>
    <mergeCell ref="B72:C72"/>
    <mergeCell ref="D72:E72"/>
    <mergeCell ref="F72:G72"/>
    <mergeCell ref="H72:I72"/>
    <mergeCell ref="A73:A74"/>
    <mergeCell ref="B73:C74"/>
    <mergeCell ref="D73:E74"/>
    <mergeCell ref="F73:G74"/>
    <mergeCell ref="H73:I74"/>
    <mergeCell ref="J73:K73"/>
    <mergeCell ref="S73:T74"/>
    <mergeCell ref="U73:V73"/>
    <mergeCell ref="B76:K76"/>
    <mergeCell ref="M76:V76"/>
    <mergeCell ref="S72:T72"/>
    <mergeCell ref="U72:V72"/>
    <mergeCell ref="M73:N74"/>
    <mergeCell ref="O73:P74"/>
    <mergeCell ref="J72:K72"/>
    <mergeCell ref="M72:N72"/>
    <mergeCell ref="Q77:R77"/>
    <mergeCell ref="B77:C77"/>
    <mergeCell ref="D77:E77"/>
    <mergeCell ref="F77:G77"/>
    <mergeCell ref="H77:I77"/>
    <mergeCell ref="Q73:R74"/>
    <mergeCell ref="J78:K78"/>
    <mergeCell ref="M78:N79"/>
    <mergeCell ref="O78:P79"/>
    <mergeCell ref="J77:K77"/>
    <mergeCell ref="M77:N77"/>
    <mergeCell ref="O77:P77"/>
    <mergeCell ref="Q78:R79"/>
    <mergeCell ref="S78:T79"/>
    <mergeCell ref="U78:V78"/>
    <mergeCell ref="S77:T77"/>
    <mergeCell ref="U77:V77"/>
    <mergeCell ref="A78:A79"/>
    <mergeCell ref="B78:C79"/>
    <mergeCell ref="D78:E79"/>
    <mergeCell ref="F78:G79"/>
    <mergeCell ref="H78:I7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16"/>
  <sheetViews>
    <sheetView zoomScale="75" zoomScaleNormal="75" zoomScalePageLayoutView="0" workbookViewId="0" topLeftCell="A1">
      <selection activeCell="C12" sqref="C12"/>
    </sheetView>
  </sheetViews>
  <sheetFormatPr defaultColWidth="11.421875" defaultRowHeight="12.75"/>
  <cols>
    <col min="1" max="1" width="11.421875" style="0" customWidth="1"/>
    <col min="2" max="22" width="5.7109375" style="0" customWidth="1"/>
  </cols>
  <sheetData>
    <row r="1" ht="13.5" thickBot="1"/>
    <row r="2" spans="1:16" ht="18.75" thickBot="1">
      <c r="A2" s="43" t="s">
        <v>260</v>
      </c>
      <c r="C2" s="15" t="s">
        <v>261</v>
      </c>
      <c r="G2" s="191" t="s">
        <v>201</v>
      </c>
      <c r="H2" s="192"/>
      <c r="I2" s="192"/>
      <c r="J2" s="192"/>
      <c r="K2" s="192"/>
      <c r="L2" s="192"/>
      <c r="M2" s="192"/>
      <c r="N2" s="192"/>
      <c r="O2" s="192"/>
      <c r="P2" s="193"/>
    </row>
    <row r="3" ht="16.5" thickBot="1">
      <c r="A3" s="111" t="s">
        <v>303</v>
      </c>
    </row>
    <row r="5" spans="3:16" ht="12.75">
      <c r="C5" s="46" t="s">
        <v>263</v>
      </c>
      <c r="D5" s="47"/>
      <c r="E5" s="194" t="s">
        <v>147</v>
      </c>
      <c r="F5" s="194"/>
      <c r="G5" s="194"/>
      <c r="H5" s="112" t="s">
        <v>259</v>
      </c>
      <c r="I5" s="112"/>
      <c r="J5" s="113" t="s">
        <v>177</v>
      </c>
      <c r="M5" s="114" t="s">
        <v>266</v>
      </c>
      <c r="N5" s="195">
        <v>41706</v>
      </c>
      <c r="O5" s="187"/>
      <c r="P5" s="149"/>
    </row>
    <row r="6" spans="3:16" ht="12.75">
      <c r="C6" s="51" t="s">
        <v>267</v>
      </c>
      <c r="D6" s="52"/>
      <c r="E6" s="52"/>
      <c r="F6" s="194">
        <v>57.8</v>
      </c>
      <c r="G6" s="194"/>
      <c r="H6" s="52" t="s">
        <v>268</v>
      </c>
      <c r="I6" s="194">
        <v>78</v>
      </c>
      <c r="J6" s="171"/>
      <c r="M6" s="46" t="s">
        <v>269</v>
      </c>
      <c r="N6" s="187" t="s">
        <v>270</v>
      </c>
      <c r="O6" s="187"/>
      <c r="P6" s="149"/>
    </row>
    <row r="7" spans="1:16" ht="12.75">
      <c r="A7" s="32"/>
      <c r="M7" s="51" t="s">
        <v>271</v>
      </c>
      <c r="N7" s="194">
        <v>2</v>
      </c>
      <c r="O7" s="194"/>
      <c r="P7" s="171"/>
    </row>
    <row r="8" ht="12.75">
      <c r="A8" s="32"/>
    </row>
    <row r="9" spans="8:18" ht="13.5" thickBot="1"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3.5" customHeight="1" thickBot="1">
      <c r="A10" s="18" t="s">
        <v>304</v>
      </c>
      <c r="B10" s="16"/>
      <c r="C10" s="17"/>
      <c r="D10" s="17" t="s">
        <v>273</v>
      </c>
      <c r="E10" s="17"/>
      <c r="F10" s="17"/>
      <c r="G10" s="115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9" ht="81.75" customHeight="1" thickBot="1">
      <c r="A11" s="18"/>
      <c r="B11" s="20"/>
      <c r="C11" s="20"/>
      <c r="D11" s="20"/>
      <c r="E11" s="20"/>
      <c r="F11" s="20"/>
      <c r="G11" s="69"/>
      <c r="H11" s="59" t="s">
        <v>274</v>
      </c>
      <c r="I11" s="21"/>
      <c r="J11" s="60" t="s">
        <v>275</v>
      </c>
      <c r="K11" s="61" t="s">
        <v>276</v>
      </c>
      <c r="L11" s="61" t="s">
        <v>277</v>
      </c>
      <c r="M11" s="61" t="s">
        <v>278</v>
      </c>
      <c r="N11" s="62" t="s">
        <v>279</v>
      </c>
      <c r="O11" s="59" t="s">
        <v>305</v>
      </c>
      <c r="P11" s="59" t="s">
        <v>280</v>
      </c>
      <c r="Q11" s="59" t="s">
        <v>281</v>
      </c>
      <c r="R11" s="59" t="s">
        <v>6</v>
      </c>
      <c r="S11" s="63" t="s">
        <v>282</v>
      </c>
    </row>
    <row r="12" spans="1:19" ht="12.75">
      <c r="A12" s="71"/>
      <c r="B12" s="181">
        <v>1</v>
      </c>
      <c r="C12" s="22" t="str">
        <f>'[1]Liste'!$B$9</f>
        <v>Mathieu Bond</v>
      </c>
      <c r="D12" s="23"/>
      <c r="E12" s="23"/>
      <c r="F12" s="23"/>
      <c r="G12" s="23"/>
      <c r="H12" s="24" t="str">
        <f>'[1]Liste'!$D$9</f>
        <v>M</v>
      </c>
      <c r="I12" s="18">
        <v>1</v>
      </c>
      <c r="J12" s="179">
        <v>0</v>
      </c>
      <c r="K12" s="185">
        <v>10</v>
      </c>
      <c r="L12" s="116"/>
      <c r="M12" s="185">
        <v>0</v>
      </c>
      <c r="N12" s="116"/>
      <c r="O12" s="179">
        <v>0</v>
      </c>
      <c r="P12" s="179">
        <v>1</v>
      </c>
      <c r="Q12" s="179">
        <v>10</v>
      </c>
      <c r="R12" s="179">
        <v>5</v>
      </c>
      <c r="S12" s="179"/>
    </row>
    <row r="13" spans="1:19" ht="13.5" thickBot="1">
      <c r="A13" s="117"/>
      <c r="B13" s="182"/>
      <c r="C13" s="22" t="str">
        <f>'[1]Liste'!$C$9</f>
        <v>La Poc</v>
      </c>
      <c r="D13" s="23"/>
      <c r="E13" s="23"/>
      <c r="F13" s="23"/>
      <c r="G13" s="23"/>
      <c r="H13" s="24"/>
      <c r="I13" s="21"/>
      <c r="J13" s="180"/>
      <c r="K13" s="186"/>
      <c r="L13" s="118"/>
      <c r="M13" s="186"/>
      <c r="N13" s="118"/>
      <c r="O13" s="180"/>
      <c r="P13" s="180"/>
      <c r="Q13" s="180"/>
      <c r="R13" s="180"/>
      <c r="S13" s="180"/>
    </row>
    <row r="14" spans="1:19" ht="12.75">
      <c r="A14" s="71"/>
      <c r="B14" s="181">
        <v>2</v>
      </c>
      <c r="C14" s="25" t="str">
        <f>'[1]Liste'!$B$11</f>
        <v>Éric Sirois</v>
      </c>
      <c r="D14" s="26"/>
      <c r="E14" s="26"/>
      <c r="F14" s="26"/>
      <c r="G14" s="26"/>
      <c r="H14" s="27" t="str">
        <f>'[1]Liste'!$D$11</f>
        <v>M</v>
      </c>
      <c r="I14" s="18">
        <v>2</v>
      </c>
      <c r="J14" s="179">
        <v>7</v>
      </c>
      <c r="K14" s="179">
        <v>10</v>
      </c>
      <c r="L14" s="185">
        <v>0</v>
      </c>
      <c r="M14" s="116"/>
      <c r="N14" s="179">
        <v>0</v>
      </c>
      <c r="O14" s="116"/>
      <c r="P14" s="179">
        <v>2</v>
      </c>
      <c r="Q14" s="179">
        <v>17</v>
      </c>
      <c r="R14" s="179">
        <v>4</v>
      </c>
      <c r="S14" s="179"/>
    </row>
    <row r="15" spans="1:19" ht="13.5" thickBot="1">
      <c r="A15" s="119"/>
      <c r="B15" s="182"/>
      <c r="C15" s="22" t="str">
        <f>'[1]Liste'!$C$11</f>
        <v>Rikidokan</v>
      </c>
      <c r="D15" s="23"/>
      <c r="E15" s="23"/>
      <c r="F15" s="23"/>
      <c r="G15" s="23"/>
      <c r="H15" s="24"/>
      <c r="I15" s="21"/>
      <c r="J15" s="180"/>
      <c r="K15" s="180"/>
      <c r="L15" s="186"/>
      <c r="M15" s="118"/>
      <c r="N15" s="180"/>
      <c r="O15" s="118"/>
      <c r="P15" s="180"/>
      <c r="Q15" s="180"/>
      <c r="R15" s="180"/>
      <c r="S15" s="180"/>
    </row>
    <row r="16" spans="1:19" ht="12.75">
      <c r="A16" s="72"/>
      <c r="B16" s="181">
        <v>3</v>
      </c>
      <c r="C16" s="25" t="str">
        <f>'[1]Liste'!$B$13</f>
        <v>Marc-Étienne Bédard</v>
      </c>
      <c r="D16" s="26"/>
      <c r="E16" s="26"/>
      <c r="F16" s="26"/>
      <c r="G16" s="26"/>
      <c r="H16" s="27" t="str">
        <f>'[1]Liste'!$D$13</f>
        <v>M</v>
      </c>
      <c r="I16" s="18">
        <v>3</v>
      </c>
      <c r="J16" s="185">
        <v>0</v>
      </c>
      <c r="K16" s="116">
        <v>0</v>
      </c>
      <c r="L16" s="185">
        <v>0</v>
      </c>
      <c r="M16" s="185">
        <v>0</v>
      </c>
      <c r="N16" s="185">
        <v>0</v>
      </c>
      <c r="O16" s="116"/>
      <c r="P16" s="179">
        <v>0</v>
      </c>
      <c r="Q16" s="179">
        <v>0</v>
      </c>
      <c r="R16" s="179">
        <v>6</v>
      </c>
      <c r="S16" s="179"/>
    </row>
    <row r="17" spans="1:19" ht="13.5" thickBot="1">
      <c r="A17" s="117"/>
      <c r="B17" s="182"/>
      <c r="C17" s="22" t="str">
        <f>'[1]Liste'!$C$13</f>
        <v>Amqui</v>
      </c>
      <c r="D17" s="23"/>
      <c r="E17" s="23"/>
      <c r="F17" s="23"/>
      <c r="G17" s="23"/>
      <c r="H17" s="24"/>
      <c r="I17" s="21"/>
      <c r="J17" s="186"/>
      <c r="K17" s="118"/>
      <c r="L17" s="186"/>
      <c r="M17" s="186"/>
      <c r="N17" s="186"/>
      <c r="O17" s="118"/>
      <c r="P17" s="180"/>
      <c r="Q17" s="180"/>
      <c r="R17" s="180"/>
      <c r="S17" s="180"/>
    </row>
    <row r="18" spans="1:19" ht="12.75">
      <c r="A18" s="72"/>
      <c r="B18" s="181">
        <v>4</v>
      </c>
      <c r="C18" s="25" t="str">
        <f>'[1]Liste'!$B$15</f>
        <v>Raphael Bernier</v>
      </c>
      <c r="D18" s="26"/>
      <c r="E18" s="26"/>
      <c r="F18" s="26"/>
      <c r="G18" s="26"/>
      <c r="H18" s="27" t="str">
        <f>'[1]Liste'!$D$15</f>
        <v>N1</v>
      </c>
      <c r="I18" s="18">
        <v>4</v>
      </c>
      <c r="J18" s="116"/>
      <c r="K18" s="116"/>
      <c r="L18" s="179">
        <v>10</v>
      </c>
      <c r="M18" s="179">
        <v>10</v>
      </c>
      <c r="N18" s="179">
        <v>0</v>
      </c>
      <c r="O18" s="179">
        <v>0</v>
      </c>
      <c r="P18" s="179">
        <v>2</v>
      </c>
      <c r="Q18" s="179">
        <v>20</v>
      </c>
      <c r="R18" s="179">
        <v>3</v>
      </c>
      <c r="S18" s="179"/>
    </row>
    <row r="19" spans="1:19" ht="13.5" thickBot="1">
      <c r="A19" s="117"/>
      <c r="B19" s="182"/>
      <c r="C19" s="28" t="str">
        <f>'[1]Liste'!$C$15</f>
        <v>La Poc</v>
      </c>
      <c r="D19" s="29"/>
      <c r="E19" s="29"/>
      <c r="F19" s="29"/>
      <c r="G19" s="29"/>
      <c r="H19" s="30"/>
      <c r="I19" s="21"/>
      <c r="J19" s="118"/>
      <c r="K19" s="118"/>
      <c r="L19" s="180"/>
      <c r="M19" s="180"/>
      <c r="N19" s="180"/>
      <c r="O19" s="180"/>
      <c r="P19" s="180"/>
      <c r="Q19" s="180"/>
      <c r="R19" s="180"/>
      <c r="S19" s="180"/>
    </row>
    <row r="20" spans="1:19" ht="12.75">
      <c r="A20" s="72"/>
      <c r="B20" s="181">
        <v>5</v>
      </c>
      <c r="C20" s="25" t="str">
        <f>'[1]Liste'!$B$17</f>
        <v>Adam Landry</v>
      </c>
      <c r="D20" s="26"/>
      <c r="E20" s="26"/>
      <c r="F20" s="26"/>
      <c r="G20" s="26"/>
      <c r="H20" s="27" t="str">
        <f>'[1]Liste'!$D$17</f>
        <v>M</v>
      </c>
      <c r="I20" s="18">
        <v>5</v>
      </c>
      <c r="J20" s="185">
        <v>10</v>
      </c>
      <c r="K20" s="185">
        <v>10</v>
      </c>
      <c r="L20" s="116"/>
      <c r="M20" s="179">
        <v>10</v>
      </c>
      <c r="N20" s="116"/>
      <c r="O20" s="185">
        <v>10</v>
      </c>
      <c r="P20" s="179">
        <v>4</v>
      </c>
      <c r="Q20" s="179">
        <v>40</v>
      </c>
      <c r="R20" s="179">
        <v>1</v>
      </c>
      <c r="S20" s="179"/>
    </row>
    <row r="21" spans="1:19" ht="13.5" thickBot="1">
      <c r="A21" s="117"/>
      <c r="B21" s="182"/>
      <c r="C21" s="28" t="str">
        <f>'[1]Liste'!$C$17</f>
        <v>Judo-Tani</v>
      </c>
      <c r="D21" s="29"/>
      <c r="E21" s="29"/>
      <c r="F21" s="29"/>
      <c r="G21" s="29"/>
      <c r="H21" s="30"/>
      <c r="I21" s="21"/>
      <c r="J21" s="186"/>
      <c r="K21" s="186"/>
      <c r="L21" s="118"/>
      <c r="M21" s="180"/>
      <c r="N21" s="118"/>
      <c r="O21" s="186"/>
      <c r="P21" s="180"/>
      <c r="Q21" s="180"/>
      <c r="R21" s="180"/>
      <c r="S21" s="180"/>
    </row>
    <row r="22" spans="1:19" ht="12.75">
      <c r="A22" s="72"/>
      <c r="B22" s="181">
        <v>6</v>
      </c>
      <c r="C22" s="25" t="str">
        <f>'[1]Liste'!$B$19</f>
        <v>Éric Gendron</v>
      </c>
      <c r="D22" s="26"/>
      <c r="E22" s="26"/>
      <c r="F22" s="26"/>
      <c r="G22" s="26"/>
      <c r="H22" s="27" t="str">
        <f>'[1]Liste'!$D$19</f>
        <v>N2</v>
      </c>
      <c r="I22" s="18">
        <v>6</v>
      </c>
      <c r="J22" s="116"/>
      <c r="K22" s="179">
        <v>10</v>
      </c>
      <c r="L22" s="179">
        <v>10</v>
      </c>
      <c r="M22" s="116"/>
      <c r="N22" s="185">
        <v>10</v>
      </c>
      <c r="O22" s="185">
        <v>0</v>
      </c>
      <c r="P22" s="179">
        <v>3</v>
      </c>
      <c r="Q22" s="179">
        <v>30</v>
      </c>
      <c r="R22" s="179">
        <v>2</v>
      </c>
      <c r="S22" s="179"/>
    </row>
    <row r="23" spans="1:19" ht="13.5" thickBot="1">
      <c r="A23" s="120"/>
      <c r="B23" s="182"/>
      <c r="C23" s="28" t="str">
        <f>'[1]Liste'!$C$19</f>
        <v>Amqui</v>
      </c>
      <c r="D23" s="29"/>
      <c r="E23" s="29"/>
      <c r="F23" s="29"/>
      <c r="G23" s="29"/>
      <c r="H23" s="30"/>
      <c r="I23" s="21"/>
      <c r="J23" s="118"/>
      <c r="K23" s="180"/>
      <c r="L23" s="180"/>
      <c r="M23" s="118"/>
      <c r="N23" s="186"/>
      <c r="O23" s="186"/>
      <c r="P23" s="180"/>
      <c r="Q23" s="180"/>
      <c r="R23" s="180"/>
      <c r="S23" s="180"/>
    </row>
    <row r="24" spans="10:15" ht="12.75">
      <c r="J24" s="121" t="s">
        <v>283</v>
      </c>
      <c r="K24" s="121" t="s">
        <v>306</v>
      </c>
      <c r="L24" s="122" t="s">
        <v>307</v>
      </c>
      <c r="M24" s="122" t="s">
        <v>285</v>
      </c>
      <c r="N24" s="122" t="s">
        <v>292</v>
      </c>
      <c r="O24" s="122" t="s">
        <v>291</v>
      </c>
    </row>
    <row r="25" spans="10:15" ht="13.5" thickBot="1">
      <c r="J25" s="120" t="s">
        <v>287</v>
      </c>
      <c r="K25" s="123" t="s">
        <v>284</v>
      </c>
      <c r="L25" s="120" t="s">
        <v>289</v>
      </c>
      <c r="M25" s="120" t="s">
        <v>290</v>
      </c>
      <c r="N25" s="120" t="s">
        <v>308</v>
      </c>
      <c r="O25" s="120" t="s">
        <v>309</v>
      </c>
    </row>
    <row r="28" ht="15.75">
      <c r="A28" s="77" t="s">
        <v>293</v>
      </c>
    </row>
    <row r="29" spans="2:11" ht="12.75"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22" ht="15.75" customHeight="1">
      <c r="A30" s="109" t="s">
        <v>283</v>
      </c>
      <c r="B30" s="162" t="str">
        <f>$C$12</f>
        <v>Mathieu Bond</v>
      </c>
      <c r="C30" s="163"/>
      <c r="D30" s="163"/>
      <c r="E30" s="163"/>
      <c r="F30" s="163"/>
      <c r="G30" s="163"/>
      <c r="H30" s="163"/>
      <c r="I30" s="163"/>
      <c r="J30" s="163"/>
      <c r="K30" s="164"/>
      <c r="L30" s="79"/>
      <c r="M30" s="159" t="str">
        <f>$C$14</f>
        <v>Éric Sirois</v>
      </c>
      <c r="N30" s="160"/>
      <c r="O30" s="160"/>
      <c r="P30" s="160"/>
      <c r="Q30" s="160"/>
      <c r="R30" s="160"/>
      <c r="S30" s="160"/>
      <c r="T30" s="160"/>
      <c r="U30" s="160"/>
      <c r="V30" s="161"/>
    </row>
    <row r="31" spans="1:22" ht="12.75" customHeight="1">
      <c r="A31" s="110" t="s">
        <v>294</v>
      </c>
      <c r="B31" s="148" t="s">
        <v>295</v>
      </c>
      <c r="C31" s="150"/>
      <c r="D31" s="148" t="s">
        <v>296</v>
      </c>
      <c r="E31" s="150"/>
      <c r="F31" s="148" t="s">
        <v>297</v>
      </c>
      <c r="G31" s="150"/>
      <c r="H31" s="148" t="s">
        <v>298</v>
      </c>
      <c r="I31" s="150"/>
      <c r="J31" s="148" t="s">
        <v>299</v>
      </c>
      <c r="K31" s="150"/>
      <c r="L31" s="81"/>
      <c r="M31" s="156" t="s">
        <v>295</v>
      </c>
      <c r="N31" s="158"/>
      <c r="O31" s="156" t="s">
        <v>296</v>
      </c>
      <c r="P31" s="158"/>
      <c r="Q31" s="156" t="s">
        <v>297</v>
      </c>
      <c r="R31" s="158"/>
      <c r="S31" s="156" t="s">
        <v>298</v>
      </c>
      <c r="T31" s="158"/>
      <c r="U31" s="156" t="s">
        <v>299</v>
      </c>
      <c r="V31" s="158"/>
    </row>
    <row r="32" spans="1:22" ht="12.75" customHeight="1">
      <c r="A32" s="176"/>
      <c r="B32" s="144"/>
      <c r="C32" s="145"/>
      <c r="D32" s="144"/>
      <c r="E32" s="145"/>
      <c r="F32" s="144"/>
      <c r="G32" s="145"/>
      <c r="H32" s="144"/>
      <c r="I32" s="145"/>
      <c r="J32" s="148" t="s">
        <v>300</v>
      </c>
      <c r="K32" s="149"/>
      <c r="L32" s="84"/>
      <c r="M32" s="152"/>
      <c r="N32" s="153"/>
      <c r="O32" s="152">
        <v>1</v>
      </c>
      <c r="P32" s="153"/>
      <c r="Q32" s="152"/>
      <c r="R32" s="153"/>
      <c r="S32" s="152"/>
      <c r="T32" s="153"/>
      <c r="U32" s="156" t="s">
        <v>300</v>
      </c>
      <c r="V32" s="157"/>
    </row>
    <row r="33" spans="1:22" ht="12.75" customHeight="1">
      <c r="A33" s="176"/>
      <c r="B33" s="146"/>
      <c r="C33" s="147"/>
      <c r="D33" s="146"/>
      <c r="E33" s="147"/>
      <c r="F33" s="146"/>
      <c r="G33" s="147"/>
      <c r="H33" s="146"/>
      <c r="I33" s="147"/>
      <c r="J33" s="107" t="s">
        <v>301</v>
      </c>
      <c r="K33" s="108"/>
      <c r="L33" s="89"/>
      <c r="M33" s="154"/>
      <c r="N33" s="155"/>
      <c r="O33" s="154"/>
      <c r="P33" s="155"/>
      <c r="Q33" s="154"/>
      <c r="R33" s="155"/>
      <c r="S33" s="154"/>
      <c r="T33" s="155"/>
      <c r="U33" s="90" t="s">
        <v>301</v>
      </c>
      <c r="V33" s="91"/>
    </row>
    <row r="34" spans="1:22" ht="12.75" customHeight="1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32"/>
      <c r="M34" s="23"/>
      <c r="N34" s="23"/>
      <c r="O34" s="23"/>
      <c r="P34" s="23"/>
      <c r="Q34" s="23"/>
      <c r="R34" s="23"/>
      <c r="S34" s="23"/>
      <c r="T34" s="124"/>
      <c r="U34" s="124"/>
      <c r="V34" s="124"/>
    </row>
    <row r="35" spans="1:22" ht="15.75" customHeight="1">
      <c r="A35" s="125" t="s">
        <v>287</v>
      </c>
      <c r="B35" s="162" t="str">
        <f>$C$16</f>
        <v>Marc-Étienne Bédard</v>
      </c>
      <c r="C35" s="163"/>
      <c r="D35" s="163"/>
      <c r="E35" s="163"/>
      <c r="F35" s="163"/>
      <c r="G35" s="163"/>
      <c r="H35" s="163"/>
      <c r="I35" s="163" t="str">
        <f>$C$18</f>
        <v>Raphael Bernier</v>
      </c>
      <c r="J35" s="163"/>
      <c r="K35" s="164"/>
      <c r="L35" s="79"/>
      <c r="M35" s="159" t="str">
        <f>$C$20</f>
        <v>Adam Landry</v>
      </c>
      <c r="N35" s="160"/>
      <c r="O35" s="160"/>
      <c r="P35" s="160"/>
      <c r="Q35" s="160"/>
      <c r="R35" s="160"/>
      <c r="S35" s="160"/>
      <c r="T35" s="160" t="str">
        <f>$C$18</f>
        <v>Raphael Bernier</v>
      </c>
      <c r="U35" s="160"/>
      <c r="V35" s="161"/>
    </row>
    <row r="36" spans="1:22" ht="12.75" customHeight="1">
      <c r="A36" s="110" t="s">
        <v>294</v>
      </c>
      <c r="B36" s="148" t="s">
        <v>295</v>
      </c>
      <c r="C36" s="150"/>
      <c r="D36" s="148" t="s">
        <v>296</v>
      </c>
      <c r="E36" s="150"/>
      <c r="F36" s="148" t="s">
        <v>297</v>
      </c>
      <c r="G36" s="150"/>
      <c r="H36" s="148" t="s">
        <v>298</v>
      </c>
      <c r="I36" s="150"/>
      <c r="J36" s="148" t="s">
        <v>299</v>
      </c>
      <c r="K36" s="150"/>
      <c r="L36" s="81"/>
      <c r="M36" s="156" t="s">
        <v>295</v>
      </c>
      <c r="N36" s="158"/>
      <c r="O36" s="156" t="s">
        <v>296</v>
      </c>
      <c r="P36" s="158"/>
      <c r="Q36" s="156" t="s">
        <v>297</v>
      </c>
      <c r="R36" s="158"/>
      <c r="S36" s="156" t="s">
        <v>298</v>
      </c>
      <c r="T36" s="158"/>
      <c r="U36" s="156" t="s">
        <v>299</v>
      </c>
      <c r="V36" s="158"/>
    </row>
    <row r="37" spans="1:22" ht="12.75" customHeight="1">
      <c r="A37" s="176"/>
      <c r="B37" s="144"/>
      <c r="C37" s="145"/>
      <c r="D37" s="144"/>
      <c r="E37" s="145"/>
      <c r="F37" s="144"/>
      <c r="G37" s="145"/>
      <c r="H37" s="144"/>
      <c r="I37" s="145"/>
      <c r="J37" s="148" t="s">
        <v>300</v>
      </c>
      <c r="K37" s="149"/>
      <c r="L37" s="84"/>
      <c r="M37" s="152">
        <v>1</v>
      </c>
      <c r="N37" s="153"/>
      <c r="O37" s="152">
        <v>1</v>
      </c>
      <c r="P37" s="153"/>
      <c r="Q37" s="152"/>
      <c r="R37" s="153"/>
      <c r="S37" s="152"/>
      <c r="T37" s="153"/>
      <c r="U37" s="156" t="s">
        <v>300</v>
      </c>
      <c r="V37" s="157"/>
    </row>
    <row r="38" spans="1:22" ht="12.75" customHeight="1">
      <c r="A38" s="176"/>
      <c r="B38" s="146"/>
      <c r="C38" s="147"/>
      <c r="D38" s="146"/>
      <c r="E38" s="147"/>
      <c r="F38" s="146"/>
      <c r="G38" s="147"/>
      <c r="H38" s="146"/>
      <c r="I38" s="147"/>
      <c r="J38" s="107" t="s">
        <v>301</v>
      </c>
      <c r="K38" s="108"/>
      <c r="L38" s="89"/>
      <c r="M38" s="154"/>
      <c r="N38" s="155"/>
      <c r="O38" s="154"/>
      <c r="P38" s="155"/>
      <c r="Q38" s="154"/>
      <c r="R38" s="155"/>
      <c r="S38" s="154"/>
      <c r="T38" s="155"/>
      <c r="U38" s="90" t="s">
        <v>301</v>
      </c>
      <c r="V38" s="91"/>
    </row>
    <row r="39" spans="1:22" ht="12.75" customHeight="1">
      <c r="A39" s="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</row>
    <row r="40" spans="1:22" ht="15.75" customHeight="1">
      <c r="A40" s="92" t="s">
        <v>306</v>
      </c>
      <c r="B40" s="205" t="str">
        <f>$C$14</f>
        <v>Éric Sirois</v>
      </c>
      <c r="C40" s="206"/>
      <c r="D40" s="206"/>
      <c r="E40" s="206"/>
      <c r="F40" s="206"/>
      <c r="G40" s="206"/>
      <c r="H40" s="206"/>
      <c r="I40" s="206" t="str">
        <f>$C$18</f>
        <v>Raphael Bernier</v>
      </c>
      <c r="J40" s="206"/>
      <c r="K40" s="207"/>
      <c r="L40" s="79"/>
      <c r="M40" s="159" t="str">
        <f>$C$22</f>
        <v>Éric Gendron</v>
      </c>
      <c r="N40" s="160"/>
      <c r="O40" s="160"/>
      <c r="P40" s="160"/>
      <c r="Q40" s="160"/>
      <c r="R40" s="160"/>
      <c r="S40" s="160"/>
      <c r="T40" s="160" t="str">
        <f>$C$18</f>
        <v>Raphael Bernier</v>
      </c>
      <c r="U40" s="160"/>
      <c r="V40" s="161"/>
    </row>
    <row r="41" spans="1:22" ht="12.75" customHeight="1">
      <c r="A41" s="80" t="s">
        <v>294</v>
      </c>
      <c r="B41" s="202" t="s">
        <v>295</v>
      </c>
      <c r="C41" s="204"/>
      <c r="D41" s="202" t="s">
        <v>296</v>
      </c>
      <c r="E41" s="204"/>
      <c r="F41" s="202" t="s">
        <v>297</v>
      </c>
      <c r="G41" s="204"/>
      <c r="H41" s="202" t="s">
        <v>298</v>
      </c>
      <c r="I41" s="204"/>
      <c r="J41" s="202" t="s">
        <v>299</v>
      </c>
      <c r="K41" s="204"/>
      <c r="L41" s="81"/>
      <c r="M41" s="156" t="s">
        <v>295</v>
      </c>
      <c r="N41" s="158"/>
      <c r="O41" s="156" t="s">
        <v>296</v>
      </c>
      <c r="P41" s="158"/>
      <c r="Q41" s="156" t="s">
        <v>297</v>
      </c>
      <c r="R41" s="158"/>
      <c r="S41" s="156" t="s">
        <v>298</v>
      </c>
      <c r="T41" s="158"/>
      <c r="U41" s="156" t="s">
        <v>299</v>
      </c>
      <c r="V41" s="158"/>
    </row>
    <row r="42" spans="1:22" ht="12.75" customHeight="1">
      <c r="A42" s="165"/>
      <c r="B42" s="198"/>
      <c r="C42" s="199"/>
      <c r="D42" s="198"/>
      <c r="E42" s="199"/>
      <c r="F42" s="198"/>
      <c r="G42" s="199"/>
      <c r="H42" s="198"/>
      <c r="I42" s="199"/>
      <c r="J42" s="202" t="s">
        <v>300</v>
      </c>
      <c r="K42" s="203"/>
      <c r="L42" s="84"/>
      <c r="M42" s="152">
        <v>1</v>
      </c>
      <c r="N42" s="153"/>
      <c r="O42" s="152"/>
      <c r="P42" s="153"/>
      <c r="Q42" s="152"/>
      <c r="R42" s="153"/>
      <c r="S42" s="152"/>
      <c r="T42" s="153"/>
      <c r="U42" s="156" t="s">
        <v>300</v>
      </c>
      <c r="V42" s="157"/>
    </row>
    <row r="43" spans="1:22" ht="12.75" customHeight="1">
      <c r="A43" s="165"/>
      <c r="B43" s="200"/>
      <c r="C43" s="201"/>
      <c r="D43" s="200"/>
      <c r="E43" s="201"/>
      <c r="F43" s="200"/>
      <c r="G43" s="201"/>
      <c r="H43" s="200"/>
      <c r="I43" s="201"/>
      <c r="J43" s="126" t="s">
        <v>301</v>
      </c>
      <c r="K43" s="127"/>
      <c r="L43" s="89"/>
      <c r="M43" s="154"/>
      <c r="N43" s="155"/>
      <c r="O43" s="154"/>
      <c r="P43" s="155"/>
      <c r="Q43" s="154"/>
      <c r="R43" s="155"/>
      <c r="S43" s="154"/>
      <c r="T43" s="155"/>
      <c r="U43" s="90" t="s">
        <v>301</v>
      </c>
      <c r="V43" s="91"/>
    </row>
    <row r="44" spans="1:22" ht="12.75" customHeight="1">
      <c r="A44" s="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ht="15.75" customHeight="1">
      <c r="A45" s="109" t="s">
        <v>284</v>
      </c>
      <c r="B45" s="162" t="str">
        <f>$C$12</f>
        <v>Mathieu Bond</v>
      </c>
      <c r="C45" s="163"/>
      <c r="D45" s="163"/>
      <c r="E45" s="163"/>
      <c r="F45" s="163"/>
      <c r="G45" s="163"/>
      <c r="H45" s="163"/>
      <c r="I45" s="163" t="str">
        <f>$C$18</f>
        <v>Raphael Bernier</v>
      </c>
      <c r="J45" s="163"/>
      <c r="K45" s="164"/>
      <c r="L45" s="79"/>
      <c r="M45" s="159" t="str">
        <f>$C$20</f>
        <v>Adam Landry</v>
      </c>
      <c r="N45" s="160"/>
      <c r="O45" s="160"/>
      <c r="P45" s="160"/>
      <c r="Q45" s="160"/>
      <c r="R45" s="160"/>
      <c r="S45" s="160"/>
      <c r="T45" s="160" t="str">
        <f>$C$18</f>
        <v>Raphael Bernier</v>
      </c>
      <c r="U45" s="160"/>
      <c r="V45" s="161"/>
    </row>
    <row r="46" spans="1:22" ht="12.75" customHeight="1">
      <c r="A46" s="110" t="s">
        <v>294</v>
      </c>
      <c r="B46" s="148" t="s">
        <v>295</v>
      </c>
      <c r="C46" s="150"/>
      <c r="D46" s="148" t="s">
        <v>296</v>
      </c>
      <c r="E46" s="150"/>
      <c r="F46" s="148" t="s">
        <v>297</v>
      </c>
      <c r="G46" s="150"/>
      <c r="H46" s="148" t="s">
        <v>298</v>
      </c>
      <c r="I46" s="150"/>
      <c r="J46" s="148" t="s">
        <v>299</v>
      </c>
      <c r="K46" s="150"/>
      <c r="L46" s="81"/>
      <c r="M46" s="156" t="s">
        <v>295</v>
      </c>
      <c r="N46" s="158"/>
      <c r="O46" s="156" t="s">
        <v>296</v>
      </c>
      <c r="P46" s="158"/>
      <c r="Q46" s="156" t="s">
        <v>297</v>
      </c>
      <c r="R46" s="158"/>
      <c r="S46" s="156" t="s">
        <v>298</v>
      </c>
      <c r="T46" s="158"/>
      <c r="U46" s="156" t="s">
        <v>299</v>
      </c>
      <c r="V46" s="158"/>
    </row>
    <row r="47" spans="1:22" ht="12.75" customHeight="1">
      <c r="A47" s="176"/>
      <c r="B47" s="144"/>
      <c r="C47" s="145"/>
      <c r="D47" s="144"/>
      <c r="E47" s="145"/>
      <c r="F47" s="144"/>
      <c r="G47" s="145"/>
      <c r="H47" s="144"/>
      <c r="I47" s="145"/>
      <c r="J47" s="148" t="s">
        <v>300</v>
      </c>
      <c r="K47" s="149"/>
      <c r="L47" s="84"/>
      <c r="M47" s="152">
        <v>1</v>
      </c>
      <c r="N47" s="153"/>
      <c r="O47" s="152"/>
      <c r="P47" s="153"/>
      <c r="Q47" s="152"/>
      <c r="R47" s="153"/>
      <c r="S47" s="152"/>
      <c r="T47" s="153"/>
      <c r="U47" s="156" t="s">
        <v>300</v>
      </c>
      <c r="V47" s="157"/>
    </row>
    <row r="48" spans="1:22" ht="12.75" customHeight="1">
      <c r="A48" s="176"/>
      <c r="B48" s="146"/>
      <c r="C48" s="147"/>
      <c r="D48" s="146"/>
      <c r="E48" s="147"/>
      <c r="F48" s="146"/>
      <c r="G48" s="147"/>
      <c r="H48" s="146"/>
      <c r="I48" s="147"/>
      <c r="J48" s="107" t="s">
        <v>301</v>
      </c>
      <c r="K48" s="108"/>
      <c r="L48" s="89"/>
      <c r="M48" s="154"/>
      <c r="N48" s="155"/>
      <c r="O48" s="154"/>
      <c r="P48" s="155"/>
      <c r="Q48" s="154"/>
      <c r="R48" s="155"/>
      <c r="S48" s="154"/>
      <c r="T48" s="155"/>
      <c r="U48" s="90" t="s">
        <v>301</v>
      </c>
      <c r="V48" s="91"/>
    </row>
    <row r="49" spans="1:22" ht="12.75" customHeight="1">
      <c r="A49" s="128"/>
      <c r="B49" s="129"/>
      <c r="C49" s="129"/>
      <c r="D49" s="129"/>
      <c r="E49" s="129"/>
      <c r="F49" s="130"/>
      <c r="G49" s="130"/>
      <c r="H49" s="130"/>
      <c r="I49" s="129"/>
      <c r="J49" s="131"/>
      <c r="K49" s="132"/>
      <c r="L49" s="38"/>
      <c r="M49" s="130"/>
      <c r="N49" s="130"/>
      <c r="O49" s="130"/>
      <c r="P49" s="130"/>
      <c r="Q49" s="130"/>
      <c r="R49" s="130"/>
      <c r="S49" s="130"/>
      <c r="T49" s="130"/>
      <c r="U49" s="133"/>
      <c r="V49" s="23"/>
    </row>
    <row r="50" spans="1:22" ht="15.75" customHeight="1">
      <c r="A50" s="134" t="s">
        <v>307</v>
      </c>
      <c r="B50" s="205" t="str">
        <f>$C$18</f>
        <v>Raphael Bernier</v>
      </c>
      <c r="C50" s="206"/>
      <c r="D50" s="206"/>
      <c r="E50" s="206"/>
      <c r="F50" s="206"/>
      <c r="G50" s="206"/>
      <c r="H50" s="206"/>
      <c r="I50" s="206" t="str">
        <f>$C$18</f>
        <v>Raphael Bernier</v>
      </c>
      <c r="J50" s="206"/>
      <c r="K50" s="207"/>
      <c r="L50" s="79"/>
      <c r="M50" s="159" t="str">
        <f>$C$22</f>
        <v>Éric Gendron</v>
      </c>
      <c r="N50" s="160"/>
      <c r="O50" s="160"/>
      <c r="P50" s="160"/>
      <c r="Q50" s="160"/>
      <c r="R50" s="160"/>
      <c r="S50" s="160"/>
      <c r="T50" s="160" t="str">
        <f>$C$18</f>
        <v>Raphael Bernier</v>
      </c>
      <c r="U50" s="160"/>
      <c r="V50" s="161"/>
    </row>
    <row r="51" spans="1:22" ht="12.75" customHeight="1">
      <c r="A51" s="80" t="s">
        <v>294</v>
      </c>
      <c r="B51" s="202" t="s">
        <v>295</v>
      </c>
      <c r="C51" s="204"/>
      <c r="D51" s="202" t="s">
        <v>296</v>
      </c>
      <c r="E51" s="204"/>
      <c r="F51" s="202" t="s">
        <v>297</v>
      </c>
      <c r="G51" s="204"/>
      <c r="H51" s="202" t="s">
        <v>298</v>
      </c>
      <c r="I51" s="204"/>
      <c r="J51" s="202" t="s">
        <v>299</v>
      </c>
      <c r="K51" s="204"/>
      <c r="L51" s="81"/>
      <c r="M51" s="156" t="s">
        <v>295</v>
      </c>
      <c r="N51" s="158"/>
      <c r="O51" s="156" t="s">
        <v>296</v>
      </c>
      <c r="P51" s="158"/>
      <c r="Q51" s="156" t="s">
        <v>297</v>
      </c>
      <c r="R51" s="158"/>
      <c r="S51" s="156" t="s">
        <v>298</v>
      </c>
      <c r="T51" s="158"/>
      <c r="U51" s="156" t="s">
        <v>299</v>
      </c>
      <c r="V51" s="158"/>
    </row>
    <row r="52" spans="1:22" ht="12.75" customHeight="1">
      <c r="A52" s="165"/>
      <c r="B52" s="198"/>
      <c r="C52" s="199"/>
      <c r="D52" s="198"/>
      <c r="E52" s="199"/>
      <c r="F52" s="198"/>
      <c r="G52" s="199"/>
      <c r="H52" s="198"/>
      <c r="I52" s="199"/>
      <c r="J52" s="202" t="s">
        <v>300</v>
      </c>
      <c r="K52" s="203"/>
      <c r="L52" s="84"/>
      <c r="M52" s="152">
        <v>1</v>
      </c>
      <c r="N52" s="153"/>
      <c r="O52" s="152">
        <v>2</v>
      </c>
      <c r="P52" s="153"/>
      <c r="Q52" s="152">
        <v>1</v>
      </c>
      <c r="R52" s="153"/>
      <c r="S52" s="152"/>
      <c r="T52" s="153"/>
      <c r="U52" s="156" t="s">
        <v>300</v>
      </c>
      <c r="V52" s="157"/>
    </row>
    <row r="53" spans="1:22" ht="12.75" customHeight="1">
      <c r="A53" s="165"/>
      <c r="B53" s="200"/>
      <c r="C53" s="201"/>
      <c r="D53" s="200"/>
      <c r="E53" s="201"/>
      <c r="F53" s="200"/>
      <c r="G53" s="201"/>
      <c r="H53" s="200"/>
      <c r="I53" s="201"/>
      <c r="J53" s="126" t="s">
        <v>301</v>
      </c>
      <c r="K53" s="127"/>
      <c r="L53" s="89"/>
      <c r="M53" s="154"/>
      <c r="N53" s="155"/>
      <c r="O53" s="154"/>
      <c r="P53" s="155"/>
      <c r="Q53" s="154"/>
      <c r="R53" s="155"/>
      <c r="S53" s="154"/>
      <c r="T53" s="155"/>
      <c r="U53" s="90" t="s">
        <v>301</v>
      </c>
      <c r="V53" s="91"/>
    </row>
    <row r="54" spans="1:22" ht="12.75" customHeight="1">
      <c r="A54" s="128"/>
      <c r="B54" s="129"/>
      <c r="C54" s="129"/>
      <c r="D54" s="129"/>
      <c r="E54" s="129"/>
      <c r="F54" s="130"/>
      <c r="G54" s="130"/>
      <c r="H54" s="130"/>
      <c r="I54" s="129"/>
      <c r="J54" s="131"/>
      <c r="K54" s="132"/>
      <c r="L54" s="38"/>
      <c r="M54" s="130"/>
      <c r="N54" s="130"/>
      <c r="O54" s="130"/>
      <c r="P54" s="130"/>
      <c r="Q54" s="130"/>
      <c r="R54" s="130"/>
      <c r="S54" s="130"/>
      <c r="T54" s="130"/>
      <c r="U54" s="133"/>
      <c r="V54" s="23"/>
    </row>
    <row r="55" spans="1:22" ht="15.75" customHeight="1">
      <c r="A55" s="93" t="s">
        <v>289</v>
      </c>
      <c r="B55" s="159" t="str">
        <f>$C$14</f>
        <v>Éric Sirois</v>
      </c>
      <c r="C55" s="160"/>
      <c r="D55" s="160"/>
      <c r="E55" s="160"/>
      <c r="F55" s="160"/>
      <c r="G55" s="160"/>
      <c r="H55" s="160"/>
      <c r="I55" s="160" t="str">
        <f>$C$18</f>
        <v>Raphael Bernier</v>
      </c>
      <c r="J55" s="160"/>
      <c r="K55" s="161"/>
      <c r="L55" s="79"/>
      <c r="M55" s="162" t="str">
        <f>$C$16</f>
        <v>Marc-Étienne Bédard</v>
      </c>
      <c r="N55" s="163"/>
      <c r="O55" s="163"/>
      <c r="P55" s="163"/>
      <c r="Q55" s="163"/>
      <c r="R55" s="163"/>
      <c r="S55" s="163"/>
      <c r="T55" s="163" t="str">
        <f>$C$18</f>
        <v>Raphael Bernier</v>
      </c>
      <c r="U55" s="163"/>
      <c r="V55" s="164"/>
    </row>
    <row r="56" spans="1:22" ht="12.75" customHeight="1">
      <c r="A56" s="94" t="s">
        <v>294</v>
      </c>
      <c r="B56" s="156" t="s">
        <v>295</v>
      </c>
      <c r="C56" s="158"/>
      <c r="D56" s="156" t="s">
        <v>296</v>
      </c>
      <c r="E56" s="158"/>
      <c r="F56" s="156" t="s">
        <v>297</v>
      </c>
      <c r="G56" s="158"/>
      <c r="H56" s="156" t="s">
        <v>298</v>
      </c>
      <c r="I56" s="158"/>
      <c r="J56" s="156" t="s">
        <v>299</v>
      </c>
      <c r="K56" s="158"/>
      <c r="L56" s="81"/>
      <c r="M56" s="148" t="s">
        <v>295</v>
      </c>
      <c r="N56" s="150"/>
      <c r="O56" s="148" t="s">
        <v>296</v>
      </c>
      <c r="P56" s="150"/>
      <c r="Q56" s="148" t="s">
        <v>297</v>
      </c>
      <c r="R56" s="150"/>
      <c r="S56" s="148" t="s">
        <v>298</v>
      </c>
      <c r="T56" s="150"/>
      <c r="U56" s="148" t="s">
        <v>299</v>
      </c>
      <c r="V56" s="150"/>
    </row>
    <row r="57" spans="1:22" ht="12.75" customHeight="1">
      <c r="A57" s="151"/>
      <c r="B57" s="152">
        <v>1</v>
      </c>
      <c r="C57" s="153"/>
      <c r="D57" s="152"/>
      <c r="E57" s="153"/>
      <c r="F57" s="152"/>
      <c r="G57" s="153"/>
      <c r="H57" s="152">
        <v>1</v>
      </c>
      <c r="I57" s="153"/>
      <c r="J57" s="156" t="s">
        <v>300</v>
      </c>
      <c r="K57" s="157"/>
      <c r="L57" s="84"/>
      <c r="M57" s="144"/>
      <c r="N57" s="145"/>
      <c r="O57" s="144"/>
      <c r="P57" s="145"/>
      <c r="Q57" s="144">
        <v>1</v>
      </c>
      <c r="R57" s="145"/>
      <c r="S57" s="144">
        <v>1</v>
      </c>
      <c r="T57" s="145"/>
      <c r="U57" s="148" t="s">
        <v>300</v>
      </c>
      <c r="V57" s="149"/>
    </row>
    <row r="58" spans="1:22" ht="12.75" customHeight="1">
      <c r="A58" s="151"/>
      <c r="B58" s="154"/>
      <c r="C58" s="155"/>
      <c r="D58" s="154"/>
      <c r="E58" s="155"/>
      <c r="F58" s="154"/>
      <c r="G58" s="155"/>
      <c r="H58" s="154"/>
      <c r="I58" s="155"/>
      <c r="J58" s="90" t="s">
        <v>301</v>
      </c>
      <c r="K58" s="91"/>
      <c r="L58" s="89"/>
      <c r="M58" s="146"/>
      <c r="N58" s="147"/>
      <c r="O58" s="146"/>
      <c r="P58" s="147"/>
      <c r="Q58" s="146"/>
      <c r="R58" s="147"/>
      <c r="S58" s="146"/>
      <c r="T58" s="147"/>
      <c r="U58" s="107" t="s">
        <v>301</v>
      </c>
      <c r="V58" s="108"/>
    </row>
    <row r="59" spans="1:22" ht="12.75" customHeight="1">
      <c r="A59" s="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</row>
    <row r="60" spans="1:22" ht="15.75" customHeight="1">
      <c r="A60" s="78" t="s">
        <v>285</v>
      </c>
      <c r="B60" s="205" t="str">
        <f>$C$18</f>
        <v>Raphael Bernier</v>
      </c>
      <c r="C60" s="206"/>
      <c r="D60" s="206"/>
      <c r="E60" s="206"/>
      <c r="F60" s="206"/>
      <c r="G60" s="206"/>
      <c r="H60" s="206"/>
      <c r="I60" s="206" t="str">
        <f>$C$18</f>
        <v>Raphael Bernier</v>
      </c>
      <c r="J60" s="206"/>
      <c r="K60" s="207"/>
      <c r="L60" s="79"/>
      <c r="M60" s="159" t="str">
        <f>$C$20</f>
        <v>Adam Landry</v>
      </c>
      <c r="N60" s="160"/>
      <c r="O60" s="160"/>
      <c r="P60" s="160"/>
      <c r="Q60" s="160"/>
      <c r="R60" s="160"/>
      <c r="S60" s="160"/>
      <c r="T60" s="160" t="str">
        <f>$C$18</f>
        <v>Raphael Bernier</v>
      </c>
      <c r="U60" s="160"/>
      <c r="V60" s="161"/>
    </row>
    <row r="61" spans="1:22" ht="12.75" customHeight="1">
      <c r="A61" s="80" t="s">
        <v>294</v>
      </c>
      <c r="B61" s="202" t="s">
        <v>295</v>
      </c>
      <c r="C61" s="204"/>
      <c r="D61" s="202" t="s">
        <v>296</v>
      </c>
      <c r="E61" s="204"/>
      <c r="F61" s="202" t="s">
        <v>297</v>
      </c>
      <c r="G61" s="204"/>
      <c r="H61" s="202" t="s">
        <v>298</v>
      </c>
      <c r="I61" s="204"/>
      <c r="J61" s="202" t="s">
        <v>299</v>
      </c>
      <c r="K61" s="204"/>
      <c r="L61" s="81"/>
      <c r="M61" s="156" t="s">
        <v>295</v>
      </c>
      <c r="N61" s="158"/>
      <c r="O61" s="156" t="s">
        <v>296</v>
      </c>
      <c r="P61" s="158"/>
      <c r="Q61" s="156" t="s">
        <v>297</v>
      </c>
      <c r="R61" s="158"/>
      <c r="S61" s="156" t="s">
        <v>298</v>
      </c>
      <c r="T61" s="158"/>
      <c r="U61" s="156" t="s">
        <v>299</v>
      </c>
      <c r="V61" s="158"/>
    </row>
    <row r="62" spans="1:22" ht="12.75" customHeight="1">
      <c r="A62" s="165"/>
      <c r="B62" s="198"/>
      <c r="C62" s="199"/>
      <c r="D62" s="198"/>
      <c r="E62" s="199"/>
      <c r="F62" s="198"/>
      <c r="G62" s="199"/>
      <c r="H62" s="198"/>
      <c r="I62" s="199"/>
      <c r="J62" s="202" t="s">
        <v>300</v>
      </c>
      <c r="K62" s="203"/>
      <c r="L62" s="84"/>
      <c r="M62" s="152">
        <v>1</v>
      </c>
      <c r="N62" s="153"/>
      <c r="O62" s="152"/>
      <c r="P62" s="153"/>
      <c r="Q62" s="152"/>
      <c r="R62" s="153"/>
      <c r="S62" s="152"/>
      <c r="T62" s="153"/>
      <c r="U62" s="156" t="s">
        <v>300</v>
      </c>
      <c r="V62" s="157"/>
    </row>
    <row r="63" spans="1:22" ht="12.75" customHeight="1">
      <c r="A63" s="165"/>
      <c r="B63" s="200"/>
      <c r="C63" s="201"/>
      <c r="D63" s="200"/>
      <c r="E63" s="201"/>
      <c r="F63" s="200"/>
      <c r="G63" s="201"/>
      <c r="H63" s="200"/>
      <c r="I63" s="201"/>
      <c r="J63" s="126" t="s">
        <v>301</v>
      </c>
      <c r="K63" s="127"/>
      <c r="L63" s="89"/>
      <c r="M63" s="154"/>
      <c r="N63" s="155"/>
      <c r="O63" s="154"/>
      <c r="P63" s="155"/>
      <c r="Q63" s="154"/>
      <c r="R63" s="155"/>
      <c r="S63" s="154"/>
      <c r="T63" s="155"/>
      <c r="U63" s="90" t="s">
        <v>301</v>
      </c>
      <c r="V63" s="91"/>
    </row>
    <row r="64" spans="1:22" ht="12.75" customHeight="1">
      <c r="A64" s="135"/>
      <c r="B64" s="130"/>
      <c r="C64" s="130"/>
      <c r="D64" s="130"/>
      <c r="E64" s="130"/>
      <c r="F64" s="130"/>
      <c r="G64" s="130"/>
      <c r="H64" s="130"/>
      <c r="I64" s="130"/>
      <c r="J64" s="133"/>
      <c r="K64" s="23"/>
      <c r="L64" s="38"/>
      <c r="M64" s="130"/>
      <c r="N64" s="130"/>
      <c r="O64" s="130"/>
      <c r="P64" s="130"/>
      <c r="Q64" s="130"/>
      <c r="R64" s="130"/>
      <c r="S64" s="130"/>
      <c r="T64" s="130"/>
      <c r="U64" s="133"/>
      <c r="V64" s="23"/>
    </row>
    <row r="65" spans="1:23" ht="15.75" customHeight="1">
      <c r="A65" s="77" t="s">
        <v>302</v>
      </c>
      <c r="B65" s="130"/>
      <c r="C65" s="130"/>
      <c r="D65" s="130"/>
      <c r="E65" s="130"/>
      <c r="F65" s="130"/>
      <c r="G65" s="130"/>
      <c r="H65" s="130"/>
      <c r="I65" s="130"/>
      <c r="J65" s="133"/>
      <c r="K65" s="23"/>
      <c r="L65" s="38"/>
      <c r="M65" s="130"/>
      <c r="N65" s="130"/>
      <c r="O65" s="130"/>
      <c r="P65" s="130"/>
      <c r="Q65" s="130"/>
      <c r="R65" s="130"/>
      <c r="S65" s="130"/>
      <c r="T65" s="130"/>
      <c r="U65" s="133"/>
      <c r="V65" s="23"/>
      <c r="W65" s="32"/>
    </row>
    <row r="66" spans="1:22" ht="12.75" customHeight="1">
      <c r="A66" s="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</row>
    <row r="67" spans="1:22" ht="15.75" customHeight="1">
      <c r="A67" s="93" t="s">
        <v>290</v>
      </c>
      <c r="B67" s="159" t="str">
        <f>$C$12</f>
        <v>Mathieu Bond</v>
      </c>
      <c r="C67" s="160"/>
      <c r="D67" s="160"/>
      <c r="E67" s="160"/>
      <c r="F67" s="160"/>
      <c r="G67" s="160"/>
      <c r="H67" s="160"/>
      <c r="I67" s="160" t="str">
        <f>$C$18</f>
        <v>Raphael Bernier</v>
      </c>
      <c r="J67" s="160"/>
      <c r="K67" s="161"/>
      <c r="L67" s="79"/>
      <c r="M67" s="205" t="str">
        <f>$C$16</f>
        <v>Marc-Étienne Bédard</v>
      </c>
      <c r="N67" s="206"/>
      <c r="O67" s="206"/>
      <c r="P67" s="206"/>
      <c r="Q67" s="206"/>
      <c r="R67" s="206"/>
      <c r="S67" s="206"/>
      <c r="T67" s="206" t="str">
        <f>$C$18</f>
        <v>Raphael Bernier</v>
      </c>
      <c r="U67" s="206"/>
      <c r="V67" s="207"/>
    </row>
    <row r="68" spans="1:22" ht="12.75" customHeight="1">
      <c r="A68" s="94" t="s">
        <v>294</v>
      </c>
      <c r="B68" s="156" t="s">
        <v>295</v>
      </c>
      <c r="C68" s="158"/>
      <c r="D68" s="156" t="s">
        <v>296</v>
      </c>
      <c r="E68" s="158"/>
      <c r="F68" s="156" t="s">
        <v>297</v>
      </c>
      <c r="G68" s="158"/>
      <c r="H68" s="156" t="s">
        <v>298</v>
      </c>
      <c r="I68" s="158"/>
      <c r="J68" s="156" t="s">
        <v>299</v>
      </c>
      <c r="K68" s="158"/>
      <c r="L68" s="81"/>
      <c r="M68" s="202" t="s">
        <v>295</v>
      </c>
      <c r="N68" s="204"/>
      <c r="O68" s="202" t="s">
        <v>296</v>
      </c>
      <c r="P68" s="204"/>
      <c r="Q68" s="202" t="s">
        <v>297</v>
      </c>
      <c r="R68" s="204"/>
      <c r="S68" s="202" t="s">
        <v>298</v>
      </c>
      <c r="T68" s="204"/>
      <c r="U68" s="202" t="s">
        <v>299</v>
      </c>
      <c r="V68" s="204"/>
    </row>
    <row r="69" spans="1:22" ht="12.75" customHeight="1">
      <c r="A69" s="151"/>
      <c r="B69" s="152">
        <v>1</v>
      </c>
      <c r="C69" s="153"/>
      <c r="D69" s="152"/>
      <c r="E69" s="153"/>
      <c r="F69" s="152"/>
      <c r="G69" s="153"/>
      <c r="H69" s="152"/>
      <c r="I69" s="153"/>
      <c r="J69" s="156" t="s">
        <v>300</v>
      </c>
      <c r="K69" s="157"/>
      <c r="L69" s="84"/>
      <c r="M69" s="198"/>
      <c r="N69" s="199"/>
      <c r="O69" s="198"/>
      <c r="P69" s="199"/>
      <c r="Q69" s="198"/>
      <c r="R69" s="199"/>
      <c r="S69" s="198"/>
      <c r="T69" s="199"/>
      <c r="U69" s="202" t="s">
        <v>300</v>
      </c>
      <c r="V69" s="203"/>
    </row>
    <row r="70" spans="1:22" ht="12.75" customHeight="1">
      <c r="A70" s="151"/>
      <c r="B70" s="154"/>
      <c r="C70" s="155"/>
      <c r="D70" s="154"/>
      <c r="E70" s="155"/>
      <c r="F70" s="154"/>
      <c r="G70" s="155"/>
      <c r="H70" s="154"/>
      <c r="I70" s="155"/>
      <c r="J70" s="90" t="s">
        <v>301</v>
      </c>
      <c r="K70" s="91"/>
      <c r="L70" s="89"/>
      <c r="M70" s="200"/>
      <c r="N70" s="201"/>
      <c r="O70" s="200"/>
      <c r="P70" s="201"/>
      <c r="Q70" s="200"/>
      <c r="R70" s="201"/>
      <c r="S70" s="200"/>
      <c r="T70" s="201"/>
      <c r="U70" s="126" t="s">
        <v>301</v>
      </c>
      <c r="V70" s="127"/>
    </row>
    <row r="71" spans="1:22" ht="12.75" customHeight="1">
      <c r="A71" s="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22" ht="15.75" customHeight="1">
      <c r="A72" s="109" t="s">
        <v>292</v>
      </c>
      <c r="B72" s="162" t="str">
        <f>$C$14</f>
        <v>Éric Sirois</v>
      </c>
      <c r="C72" s="163"/>
      <c r="D72" s="163"/>
      <c r="E72" s="163"/>
      <c r="F72" s="163"/>
      <c r="G72" s="163"/>
      <c r="H72" s="163"/>
      <c r="I72" s="163" t="str">
        <f>$C$18</f>
        <v>Raphael Bernier</v>
      </c>
      <c r="J72" s="163"/>
      <c r="K72" s="164"/>
      <c r="L72" s="79"/>
      <c r="M72" s="159" t="str">
        <f>$C$18</f>
        <v>Raphael Bernier</v>
      </c>
      <c r="N72" s="160"/>
      <c r="O72" s="160"/>
      <c r="P72" s="160"/>
      <c r="Q72" s="160"/>
      <c r="R72" s="160"/>
      <c r="S72" s="160"/>
      <c r="T72" s="160" t="str">
        <f>$C$18</f>
        <v>Raphael Bernier</v>
      </c>
      <c r="U72" s="160"/>
      <c r="V72" s="161"/>
    </row>
    <row r="73" spans="1:22" ht="12.75" customHeight="1">
      <c r="A73" s="110" t="s">
        <v>294</v>
      </c>
      <c r="B73" s="148" t="s">
        <v>295</v>
      </c>
      <c r="C73" s="150"/>
      <c r="D73" s="148" t="s">
        <v>296</v>
      </c>
      <c r="E73" s="150"/>
      <c r="F73" s="148" t="s">
        <v>297</v>
      </c>
      <c r="G73" s="150"/>
      <c r="H73" s="148" t="s">
        <v>298</v>
      </c>
      <c r="I73" s="150"/>
      <c r="J73" s="148" t="s">
        <v>299</v>
      </c>
      <c r="K73" s="150"/>
      <c r="L73" s="81"/>
      <c r="M73" s="156" t="s">
        <v>295</v>
      </c>
      <c r="N73" s="158"/>
      <c r="O73" s="156" t="s">
        <v>296</v>
      </c>
      <c r="P73" s="158"/>
      <c r="Q73" s="156" t="s">
        <v>297</v>
      </c>
      <c r="R73" s="158"/>
      <c r="S73" s="156" t="s">
        <v>298</v>
      </c>
      <c r="T73" s="158"/>
      <c r="U73" s="156" t="s">
        <v>299</v>
      </c>
      <c r="V73" s="158"/>
    </row>
    <row r="74" spans="1:22" ht="12.75" customHeight="1">
      <c r="A74" s="176"/>
      <c r="B74" s="144"/>
      <c r="C74" s="145"/>
      <c r="D74" s="144"/>
      <c r="E74" s="145"/>
      <c r="F74" s="144"/>
      <c r="G74" s="145"/>
      <c r="H74" s="144"/>
      <c r="I74" s="145"/>
      <c r="J74" s="148" t="s">
        <v>300</v>
      </c>
      <c r="K74" s="149"/>
      <c r="L74" s="84"/>
      <c r="M74" s="152">
        <v>1</v>
      </c>
      <c r="N74" s="153"/>
      <c r="O74" s="152"/>
      <c r="P74" s="153"/>
      <c r="Q74" s="152"/>
      <c r="R74" s="153"/>
      <c r="S74" s="152"/>
      <c r="T74" s="153"/>
      <c r="U74" s="156" t="s">
        <v>300</v>
      </c>
      <c r="V74" s="157"/>
    </row>
    <row r="75" spans="1:22" ht="12.75" customHeight="1">
      <c r="A75" s="176"/>
      <c r="B75" s="146"/>
      <c r="C75" s="147"/>
      <c r="D75" s="146"/>
      <c r="E75" s="147"/>
      <c r="F75" s="146"/>
      <c r="G75" s="147"/>
      <c r="H75" s="146"/>
      <c r="I75" s="147"/>
      <c r="J75" s="107" t="s">
        <v>301</v>
      </c>
      <c r="K75" s="108"/>
      <c r="L75" s="89"/>
      <c r="M75" s="154"/>
      <c r="N75" s="155"/>
      <c r="O75" s="154"/>
      <c r="P75" s="155"/>
      <c r="Q75" s="154"/>
      <c r="R75" s="155"/>
      <c r="S75" s="154"/>
      <c r="T75" s="155"/>
      <c r="U75" s="90" t="s">
        <v>301</v>
      </c>
      <c r="V75" s="91"/>
    </row>
    <row r="76" spans="1:22" ht="12.75" customHeight="1">
      <c r="A76" s="3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</row>
    <row r="77" spans="1:22" ht="15.75" customHeight="1">
      <c r="A77" s="78" t="s">
        <v>308</v>
      </c>
      <c r="B77" s="205" t="str">
        <f>$C$16</f>
        <v>Marc-Étienne Bédard</v>
      </c>
      <c r="C77" s="206"/>
      <c r="D77" s="206"/>
      <c r="E77" s="206"/>
      <c r="F77" s="206"/>
      <c r="G77" s="206"/>
      <c r="H77" s="206"/>
      <c r="I77" s="206" t="str">
        <f>$C$18</f>
        <v>Raphael Bernier</v>
      </c>
      <c r="J77" s="206"/>
      <c r="K77" s="207"/>
      <c r="L77" s="79"/>
      <c r="M77" s="159" t="str">
        <f>$C$22</f>
        <v>Éric Gendron</v>
      </c>
      <c r="N77" s="160"/>
      <c r="O77" s="160"/>
      <c r="P77" s="160"/>
      <c r="Q77" s="160"/>
      <c r="R77" s="160"/>
      <c r="S77" s="160"/>
      <c r="T77" s="160" t="str">
        <f>$C$18</f>
        <v>Raphael Bernier</v>
      </c>
      <c r="U77" s="160"/>
      <c r="V77" s="161"/>
    </row>
    <row r="78" spans="1:22" ht="12.75" customHeight="1">
      <c r="A78" s="80" t="s">
        <v>294</v>
      </c>
      <c r="B78" s="202" t="s">
        <v>295</v>
      </c>
      <c r="C78" s="204"/>
      <c r="D78" s="202" t="s">
        <v>296</v>
      </c>
      <c r="E78" s="204"/>
      <c r="F78" s="202" t="s">
        <v>297</v>
      </c>
      <c r="G78" s="204"/>
      <c r="H78" s="202" t="s">
        <v>298</v>
      </c>
      <c r="I78" s="204"/>
      <c r="J78" s="202" t="s">
        <v>299</v>
      </c>
      <c r="K78" s="204"/>
      <c r="L78" s="81"/>
      <c r="M78" s="156" t="s">
        <v>295</v>
      </c>
      <c r="N78" s="158"/>
      <c r="O78" s="156" t="s">
        <v>296</v>
      </c>
      <c r="P78" s="158"/>
      <c r="Q78" s="156" t="s">
        <v>297</v>
      </c>
      <c r="R78" s="158"/>
      <c r="S78" s="156" t="s">
        <v>298</v>
      </c>
      <c r="T78" s="158"/>
      <c r="U78" s="156" t="s">
        <v>299</v>
      </c>
      <c r="V78" s="158"/>
    </row>
    <row r="79" spans="1:22" ht="12.75" customHeight="1">
      <c r="A79" s="165"/>
      <c r="B79" s="198"/>
      <c r="C79" s="199"/>
      <c r="D79" s="198"/>
      <c r="E79" s="199"/>
      <c r="F79" s="198"/>
      <c r="G79" s="199"/>
      <c r="H79" s="198"/>
      <c r="I79" s="199"/>
      <c r="J79" s="202" t="s">
        <v>300</v>
      </c>
      <c r="K79" s="203"/>
      <c r="L79" s="84"/>
      <c r="M79" s="152">
        <v>1</v>
      </c>
      <c r="N79" s="153"/>
      <c r="O79" s="152"/>
      <c r="P79" s="153"/>
      <c r="Q79" s="152"/>
      <c r="R79" s="153"/>
      <c r="S79" s="152"/>
      <c r="T79" s="153"/>
      <c r="U79" s="156" t="s">
        <v>300</v>
      </c>
      <c r="V79" s="157"/>
    </row>
    <row r="80" spans="1:22" ht="12.75" customHeight="1">
      <c r="A80" s="165"/>
      <c r="B80" s="200"/>
      <c r="C80" s="201"/>
      <c r="D80" s="200"/>
      <c r="E80" s="201"/>
      <c r="F80" s="200"/>
      <c r="G80" s="201"/>
      <c r="H80" s="200"/>
      <c r="I80" s="201"/>
      <c r="J80" s="126" t="s">
        <v>301</v>
      </c>
      <c r="K80" s="127"/>
      <c r="L80" s="89"/>
      <c r="M80" s="154"/>
      <c r="N80" s="155"/>
      <c r="O80" s="154"/>
      <c r="P80" s="155"/>
      <c r="Q80" s="154"/>
      <c r="R80" s="155"/>
      <c r="S80" s="154"/>
      <c r="T80" s="155"/>
      <c r="U80" s="90" t="s">
        <v>301</v>
      </c>
      <c r="V80" s="91"/>
    </row>
    <row r="81" spans="1:22" ht="12.75" customHeight="1">
      <c r="A81" s="135"/>
      <c r="B81" s="130"/>
      <c r="C81" s="130"/>
      <c r="D81" s="130"/>
      <c r="E81" s="130"/>
      <c r="F81" s="130"/>
      <c r="G81" s="130"/>
      <c r="H81" s="130"/>
      <c r="I81" s="130"/>
      <c r="J81" s="133"/>
      <c r="K81" s="23"/>
      <c r="L81" s="38"/>
      <c r="M81" s="130"/>
      <c r="N81" s="130"/>
      <c r="O81" s="130"/>
      <c r="P81" s="130"/>
      <c r="Q81" s="130"/>
      <c r="R81" s="130"/>
      <c r="S81" s="130"/>
      <c r="T81" s="130"/>
      <c r="U81" s="133"/>
      <c r="V81" s="23"/>
    </row>
    <row r="82" spans="1:22" ht="15.75" customHeight="1">
      <c r="A82" s="109" t="s">
        <v>291</v>
      </c>
      <c r="B82" s="162" t="str">
        <f>$C$12</f>
        <v>Mathieu Bond</v>
      </c>
      <c r="C82" s="163"/>
      <c r="D82" s="163"/>
      <c r="E82" s="163"/>
      <c r="F82" s="163"/>
      <c r="G82" s="163"/>
      <c r="H82" s="163"/>
      <c r="I82" s="163" t="str">
        <f>$C$18</f>
        <v>Raphael Bernier</v>
      </c>
      <c r="J82" s="163"/>
      <c r="K82" s="164"/>
      <c r="L82" s="79"/>
      <c r="M82" s="159" t="str">
        <f>$C$18</f>
        <v>Raphael Bernier</v>
      </c>
      <c r="N82" s="160"/>
      <c r="O82" s="160"/>
      <c r="P82" s="160"/>
      <c r="Q82" s="160"/>
      <c r="R82" s="160"/>
      <c r="S82" s="160"/>
      <c r="T82" s="160" t="str">
        <f>$C$18</f>
        <v>Raphael Bernier</v>
      </c>
      <c r="U82" s="160"/>
      <c r="V82" s="161"/>
    </row>
    <row r="83" spans="1:22" ht="12.75" customHeight="1">
      <c r="A83" s="110" t="s">
        <v>294</v>
      </c>
      <c r="B83" s="148" t="s">
        <v>295</v>
      </c>
      <c r="C83" s="150"/>
      <c r="D83" s="148" t="s">
        <v>296</v>
      </c>
      <c r="E83" s="150"/>
      <c r="F83" s="148" t="s">
        <v>297</v>
      </c>
      <c r="G83" s="150"/>
      <c r="H83" s="148" t="s">
        <v>298</v>
      </c>
      <c r="I83" s="150"/>
      <c r="J83" s="148" t="s">
        <v>299</v>
      </c>
      <c r="K83" s="150"/>
      <c r="L83" s="81"/>
      <c r="M83" s="156" t="s">
        <v>295</v>
      </c>
      <c r="N83" s="158"/>
      <c r="O83" s="156" t="s">
        <v>296</v>
      </c>
      <c r="P83" s="158"/>
      <c r="Q83" s="156" t="s">
        <v>297</v>
      </c>
      <c r="R83" s="158"/>
      <c r="S83" s="156" t="s">
        <v>298</v>
      </c>
      <c r="T83" s="158"/>
      <c r="U83" s="156" t="s">
        <v>299</v>
      </c>
      <c r="V83" s="158"/>
    </row>
    <row r="84" spans="1:22" ht="12.75" customHeight="1">
      <c r="A84" s="176"/>
      <c r="B84" s="144"/>
      <c r="C84" s="145"/>
      <c r="D84" s="144"/>
      <c r="E84" s="145"/>
      <c r="F84" s="144"/>
      <c r="G84" s="145"/>
      <c r="H84" s="144"/>
      <c r="I84" s="145"/>
      <c r="J84" s="148" t="s">
        <v>300</v>
      </c>
      <c r="K84" s="149"/>
      <c r="L84" s="84"/>
      <c r="M84" s="152">
        <v>1</v>
      </c>
      <c r="N84" s="153"/>
      <c r="O84" s="152"/>
      <c r="P84" s="153"/>
      <c r="Q84" s="152"/>
      <c r="R84" s="153"/>
      <c r="S84" s="152"/>
      <c r="T84" s="153"/>
      <c r="U84" s="156" t="s">
        <v>300</v>
      </c>
      <c r="V84" s="157"/>
    </row>
    <row r="85" spans="1:22" ht="12.75" customHeight="1">
      <c r="A85" s="176"/>
      <c r="B85" s="146"/>
      <c r="C85" s="147"/>
      <c r="D85" s="146"/>
      <c r="E85" s="147"/>
      <c r="F85" s="146"/>
      <c r="G85" s="147"/>
      <c r="H85" s="146"/>
      <c r="I85" s="147"/>
      <c r="J85" s="107" t="s">
        <v>301</v>
      </c>
      <c r="K85" s="108"/>
      <c r="L85" s="89"/>
      <c r="M85" s="154"/>
      <c r="N85" s="155"/>
      <c r="O85" s="154"/>
      <c r="P85" s="155"/>
      <c r="Q85" s="154"/>
      <c r="R85" s="155"/>
      <c r="S85" s="154"/>
      <c r="T85" s="155"/>
      <c r="U85" s="90" t="s">
        <v>301</v>
      </c>
      <c r="V85" s="91"/>
    </row>
    <row r="86" spans="1:22" ht="12.75" customHeight="1">
      <c r="A86" s="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</row>
    <row r="87" spans="1:22" ht="15.75" customHeight="1">
      <c r="A87" s="93" t="s">
        <v>309</v>
      </c>
      <c r="B87" s="159" t="str">
        <f>$C$20</f>
        <v>Adam Landry</v>
      </c>
      <c r="C87" s="160"/>
      <c r="D87" s="160"/>
      <c r="E87" s="160"/>
      <c r="F87" s="160"/>
      <c r="G87" s="160"/>
      <c r="H87" s="160"/>
      <c r="I87" s="160" t="str">
        <f>$C$18</f>
        <v>Raphael Bernier</v>
      </c>
      <c r="J87" s="160"/>
      <c r="K87" s="161"/>
      <c r="L87" s="79"/>
      <c r="M87" s="162" t="str">
        <f>$C$22</f>
        <v>Éric Gendron</v>
      </c>
      <c r="N87" s="163"/>
      <c r="O87" s="163"/>
      <c r="P87" s="163"/>
      <c r="Q87" s="163"/>
      <c r="R87" s="163"/>
      <c r="S87" s="163"/>
      <c r="T87" s="163" t="str">
        <f>$C$18</f>
        <v>Raphael Bernier</v>
      </c>
      <c r="U87" s="163"/>
      <c r="V87" s="164"/>
    </row>
    <row r="88" spans="1:22" ht="12.75" customHeight="1">
      <c r="A88" s="94" t="s">
        <v>294</v>
      </c>
      <c r="B88" s="156" t="s">
        <v>295</v>
      </c>
      <c r="C88" s="158"/>
      <c r="D88" s="156" t="s">
        <v>296</v>
      </c>
      <c r="E88" s="158"/>
      <c r="F88" s="156" t="s">
        <v>297</v>
      </c>
      <c r="G88" s="158"/>
      <c r="H88" s="156" t="s">
        <v>298</v>
      </c>
      <c r="I88" s="158"/>
      <c r="J88" s="156" t="s">
        <v>299</v>
      </c>
      <c r="K88" s="158"/>
      <c r="L88" s="81"/>
      <c r="M88" s="148" t="s">
        <v>295</v>
      </c>
      <c r="N88" s="150"/>
      <c r="O88" s="148" t="s">
        <v>296</v>
      </c>
      <c r="P88" s="150"/>
      <c r="Q88" s="148" t="s">
        <v>297</v>
      </c>
      <c r="R88" s="150"/>
      <c r="S88" s="148" t="s">
        <v>298</v>
      </c>
      <c r="T88" s="150"/>
      <c r="U88" s="148" t="s">
        <v>299</v>
      </c>
      <c r="V88" s="150"/>
    </row>
    <row r="89" spans="1:22" ht="12.75" customHeight="1">
      <c r="A89" s="151"/>
      <c r="B89" s="152">
        <v>1</v>
      </c>
      <c r="C89" s="153"/>
      <c r="D89" s="152"/>
      <c r="E89" s="153"/>
      <c r="F89" s="152"/>
      <c r="G89" s="153"/>
      <c r="H89" s="152"/>
      <c r="I89" s="153"/>
      <c r="J89" s="156" t="s">
        <v>300</v>
      </c>
      <c r="K89" s="157"/>
      <c r="L89" s="84"/>
      <c r="M89" s="144"/>
      <c r="N89" s="145"/>
      <c r="O89" s="144"/>
      <c r="P89" s="145"/>
      <c r="Q89" s="144"/>
      <c r="R89" s="145"/>
      <c r="S89" s="144"/>
      <c r="T89" s="145"/>
      <c r="U89" s="148" t="s">
        <v>300</v>
      </c>
      <c r="V89" s="149"/>
    </row>
    <row r="90" spans="1:22" ht="12.75" customHeight="1">
      <c r="A90" s="151"/>
      <c r="B90" s="154"/>
      <c r="C90" s="155"/>
      <c r="D90" s="154"/>
      <c r="E90" s="155"/>
      <c r="F90" s="154"/>
      <c r="G90" s="155"/>
      <c r="H90" s="154"/>
      <c r="I90" s="155"/>
      <c r="J90" s="90" t="s">
        <v>301</v>
      </c>
      <c r="K90" s="91"/>
      <c r="L90" s="89"/>
      <c r="M90" s="146"/>
      <c r="N90" s="147"/>
      <c r="O90" s="146"/>
      <c r="P90" s="147"/>
      <c r="Q90" s="146"/>
      <c r="R90" s="147"/>
      <c r="S90" s="146"/>
      <c r="T90" s="147"/>
      <c r="U90" s="107" t="s">
        <v>301</v>
      </c>
      <c r="V90" s="108"/>
    </row>
    <row r="91" spans="2:22" ht="12.75" customHeight="1"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</row>
    <row r="92" spans="2:22" ht="12.75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</row>
    <row r="93" spans="2:22" ht="12.75"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</row>
    <row r="94" spans="2:22" ht="12.75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2:11" ht="12.75"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2:11" ht="12.75"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2:11" ht="12.75"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2:11" ht="12.75"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2:11" ht="12.75"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2:11" ht="12.75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  <row r="101" spans="2:11" ht="12.7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2:11" ht="12.75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</row>
    <row r="103" spans="2:11" ht="12.75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2:11" ht="12.75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</row>
    <row r="105" spans="2:11" ht="12.75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</row>
    <row r="106" spans="2:11" ht="12.75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2:11" ht="12.75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</row>
    <row r="108" spans="2:11" ht="12.75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2:11" ht="12.75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</row>
    <row r="110" spans="2:11" ht="12.75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2:11" ht="12.75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2:11" ht="12.75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</row>
    <row r="113" spans="2:11" ht="12.75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2:11" ht="12.75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</row>
    <row r="115" spans="2:11" ht="12.75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</row>
    <row r="116" spans="2:11" ht="12.75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</row>
  </sheetData>
  <sheetProtection/>
  <mergeCells count="337">
    <mergeCell ref="G2:P2"/>
    <mergeCell ref="E5:G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O20:O21"/>
    <mergeCell ref="P20:P21"/>
    <mergeCell ref="Q20:Q21"/>
    <mergeCell ref="R20:R21"/>
    <mergeCell ref="B20:B21"/>
    <mergeCell ref="J20:J21"/>
    <mergeCell ref="K20:K21"/>
    <mergeCell ref="M20:M21"/>
    <mergeCell ref="S20:S21"/>
    <mergeCell ref="B22:B23"/>
    <mergeCell ref="K22:K23"/>
    <mergeCell ref="L22:L23"/>
    <mergeCell ref="N22:N23"/>
    <mergeCell ref="O22:O23"/>
    <mergeCell ref="P22:P23"/>
    <mergeCell ref="Q22:Q23"/>
    <mergeCell ref="R22:R23"/>
    <mergeCell ref="S22:S23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Q31:R31"/>
    <mergeCell ref="A32:A33"/>
    <mergeCell ref="B32:C33"/>
    <mergeCell ref="D32:E33"/>
    <mergeCell ref="F32:G33"/>
    <mergeCell ref="H32:I33"/>
    <mergeCell ref="J32:K32"/>
    <mergeCell ref="Q32:R33"/>
    <mergeCell ref="S32:T33"/>
    <mergeCell ref="U32:V32"/>
    <mergeCell ref="B35:K35"/>
    <mergeCell ref="M35:V35"/>
    <mergeCell ref="S31:T31"/>
    <mergeCell ref="U31:V31"/>
    <mergeCell ref="M32:N33"/>
    <mergeCell ref="O32:P33"/>
    <mergeCell ref="M36:N36"/>
    <mergeCell ref="O36:P36"/>
    <mergeCell ref="Q36:R36"/>
    <mergeCell ref="B36:C36"/>
    <mergeCell ref="D36:E36"/>
    <mergeCell ref="F36:G36"/>
    <mergeCell ref="H36:I36"/>
    <mergeCell ref="A37:A38"/>
    <mergeCell ref="B37:C38"/>
    <mergeCell ref="D37:E38"/>
    <mergeCell ref="F37:G38"/>
    <mergeCell ref="H37:I38"/>
    <mergeCell ref="J37:K37"/>
    <mergeCell ref="Q37:R38"/>
    <mergeCell ref="S37:T38"/>
    <mergeCell ref="U37:V37"/>
    <mergeCell ref="B40:K40"/>
    <mergeCell ref="M40:V40"/>
    <mergeCell ref="S36:T36"/>
    <mergeCell ref="U36:V36"/>
    <mergeCell ref="M37:N38"/>
    <mergeCell ref="O37:P38"/>
    <mergeCell ref="J36:K36"/>
    <mergeCell ref="M41:N41"/>
    <mergeCell ref="O41:P41"/>
    <mergeCell ref="Q41:R41"/>
    <mergeCell ref="B41:C41"/>
    <mergeCell ref="D41:E41"/>
    <mergeCell ref="F41:G41"/>
    <mergeCell ref="H41:I41"/>
    <mergeCell ref="A42:A43"/>
    <mergeCell ref="B42:C43"/>
    <mergeCell ref="D42:E43"/>
    <mergeCell ref="F42:G43"/>
    <mergeCell ref="H42:I43"/>
    <mergeCell ref="J42:K42"/>
    <mergeCell ref="Q42:R43"/>
    <mergeCell ref="S42:T43"/>
    <mergeCell ref="U42:V42"/>
    <mergeCell ref="B45:K45"/>
    <mergeCell ref="M45:V45"/>
    <mergeCell ref="S41:T41"/>
    <mergeCell ref="U41:V41"/>
    <mergeCell ref="M42:N43"/>
    <mergeCell ref="O42:P43"/>
    <mergeCell ref="J41:K41"/>
    <mergeCell ref="M46:N46"/>
    <mergeCell ref="O46:P46"/>
    <mergeCell ref="Q46:R46"/>
    <mergeCell ref="B46:C46"/>
    <mergeCell ref="D46:E46"/>
    <mergeCell ref="F46:G46"/>
    <mergeCell ref="H46:I46"/>
    <mergeCell ref="A47:A48"/>
    <mergeCell ref="B47:C48"/>
    <mergeCell ref="D47:E48"/>
    <mergeCell ref="F47:G48"/>
    <mergeCell ref="H47:I48"/>
    <mergeCell ref="J47:K47"/>
    <mergeCell ref="Q47:R48"/>
    <mergeCell ref="S47:T48"/>
    <mergeCell ref="U47:V47"/>
    <mergeCell ref="B50:K50"/>
    <mergeCell ref="M50:V50"/>
    <mergeCell ref="S46:T46"/>
    <mergeCell ref="U46:V46"/>
    <mergeCell ref="M47:N48"/>
    <mergeCell ref="O47:P48"/>
    <mergeCell ref="J46:K46"/>
    <mergeCell ref="M51:N51"/>
    <mergeCell ref="O51:P51"/>
    <mergeCell ref="Q51:R51"/>
    <mergeCell ref="B51:C51"/>
    <mergeCell ref="D51:E51"/>
    <mergeCell ref="F51:G51"/>
    <mergeCell ref="H51:I51"/>
    <mergeCell ref="A52:A53"/>
    <mergeCell ref="B52:C53"/>
    <mergeCell ref="D52:E53"/>
    <mergeCell ref="F52:G53"/>
    <mergeCell ref="H52:I53"/>
    <mergeCell ref="J52:K52"/>
    <mergeCell ref="Q52:R53"/>
    <mergeCell ref="S52:T53"/>
    <mergeCell ref="U52:V52"/>
    <mergeCell ref="B55:K55"/>
    <mergeCell ref="M55:V55"/>
    <mergeCell ref="S51:T51"/>
    <mergeCell ref="U51:V51"/>
    <mergeCell ref="M52:N53"/>
    <mergeCell ref="O52:P53"/>
    <mergeCell ref="J51:K51"/>
    <mergeCell ref="M56:N56"/>
    <mergeCell ref="O56:P56"/>
    <mergeCell ref="Q56:R56"/>
    <mergeCell ref="B56:C56"/>
    <mergeCell ref="D56:E56"/>
    <mergeCell ref="F56:G56"/>
    <mergeCell ref="H56:I56"/>
    <mergeCell ref="A57:A58"/>
    <mergeCell ref="B57:C58"/>
    <mergeCell ref="D57:E58"/>
    <mergeCell ref="F57:G58"/>
    <mergeCell ref="H57:I58"/>
    <mergeCell ref="J57:K57"/>
    <mergeCell ref="Q57:R58"/>
    <mergeCell ref="S57:T58"/>
    <mergeCell ref="U57:V57"/>
    <mergeCell ref="B60:K60"/>
    <mergeCell ref="M60:V60"/>
    <mergeCell ref="S56:T56"/>
    <mergeCell ref="U56:V56"/>
    <mergeCell ref="M57:N58"/>
    <mergeCell ref="O57:P58"/>
    <mergeCell ref="J56:K56"/>
    <mergeCell ref="M61:N61"/>
    <mergeCell ref="O61:P61"/>
    <mergeCell ref="Q61:R61"/>
    <mergeCell ref="B61:C61"/>
    <mergeCell ref="D61:E61"/>
    <mergeCell ref="F61:G61"/>
    <mergeCell ref="H61:I61"/>
    <mergeCell ref="A62:A63"/>
    <mergeCell ref="B62:C63"/>
    <mergeCell ref="D62:E63"/>
    <mergeCell ref="F62:G63"/>
    <mergeCell ref="H62:I63"/>
    <mergeCell ref="J62:K62"/>
    <mergeCell ref="Q62:R63"/>
    <mergeCell ref="S62:T63"/>
    <mergeCell ref="U62:V62"/>
    <mergeCell ref="B67:K67"/>
    <mergeCell ref="M67:V67"/>
    <mergeCell ref="S61:T61"/>
    <mergeCell ref="U61:V61"/>
    <mergeCell ref="M62:N63"/>
    <mergeCell ref="O62:P63"/>
    <mergeCell ref="J61:K61"/>
    <mergeCell ref="M68:N68"/>
    <mergeCell ref="O68:P68"/>
    <mergeCell ref="Q68:R68"/>
    <mergeCell ref="B68:C68"/>
    <mergeCell ref="D68:E68"/>
    <mergeCell ref="F68:G68"/>
    <mergeCell ref="H68:I68"/>
    <mergeCell ref="A69:A70"/>
    <mergeCell ref="B69:C70"/>
    <mergeCell ref="D69:E70"/>
    <mergeCell ref="F69:G70"/>
    <mergeCell ref="H69:I70"/>
    <mergeCell ref="J69:K69"/>
    <mergeCell ref="Q69:R70"/>
    <mergeCell ref="S69:T70"/>
    <mergeCell ref="U69:V69"/>
    <mergeCell ref="B72:K72"/>
    <mergeCell ref="M72:V72"/>
    <mergeCell ref="S68:T68"/>
    <mergeCell ref="U68:V68"/>
    <mergeCell ref="M69:N70"/>
    <mergeCell ref="O69:P70"/>
    <mergeCell ref="J68:K68"/>
    <mergeCell ref="M73:N73"/>
    <mergeCell ref="O73:P73"/>
    <mergeCell ref="Q73:R73"/>
    <mergeCell ref="B73:C73"/>
    <mergeCell ref="D73:E73"/>
    <mergeCell ref="F73:G73"/>
    <mergeCell ref="H73:I73"/>
    <mergeCell ref="A74:A75"/>
    <mergeCell ref="B74:C75"/>
    <mergeCell ref="D74:E75"/>
    <mergeCell ref="F74:G75"/>
    <mergeCell ref="H74:I75"/>
    <mergeCell ref="J74:K74"/>
    <mergeCell ref="Q74:R75"/>
    <mergeCell ref="S74:T75"/>
    <mergeCell ref="U74:V74"/>
    <mergeCell ref="B77:K77"/>
    <mergeCell ref="M77:V77"/>
    <mergeCell ref="S73:T73"/>
    <mergeCell ref="U73:V73"/>
    <mergeCell ref="M74:N75"/>
    <mergeCell ref="O74:P75"/>
    <mergeCell ref="J73:K73"/>
    <mergeCell ref="M78:N78"/>
    <mergeCell ref="O78:P78"/>
    <mergeCell ref="Q78:R78"/>
    <mergeCell ref="B78:C78"/>
    <mergeCell ref="D78:E78"/>
    <mergeCell ref="F78:G78"/>
    <mergeCell ref="H78:I78"/>
    <mergeCell ref="A79:A80"/>
    <mergeCell ref="B79:C80"/>
    <mergeCell ref="D79:E80"/>
    <mergeCell ref="F79:G80"/>
    <mergeCell ref="H79:I80"/>
    <mergeCell ref="J79:K79"/>
    <mergeCell ref="Q79:R80"/>
    <mergeCell ref="S79:T80"/>
    <mergeCell ref="U79:V79"/>
    <mergeCell ref="B82:K82"/>
    <mergeCell ref="M82:V82"/>
    <mergeCell ref="S78:T78"/>
    <mergeCell ref="U78:V78"/>
    <mergeCell ref="M79:N80"/>
    <mergeCell ref="O79:P80"/>
    <mergeCell ref="J78:K78"/>
    <mergeCell ref="O83:P83"/>
    <mergeCell ref="Q83:R83"/>
    <mergeCell ref="B83:C83"/>
    <mergeCell ref="D83:E83"/>
    <mergeCell ref="F83:G83"/>
    <mergeCell ref="H83:I83"/>
    <mergeCell ref="A84:A85"/>
    <mergeCell ref="B84:C85"/>
    <mergeCell ref="D84:E85"/>
    <mergeCell ref="F84:G85"/>
    <mergeCell ref="H84:I85"/>
    <mergeCell ref="J84:K84"/>
    <mergeCell ref="S84:T85"/>
    <mergeCell ref="U84:V84"/>
    <mergeCell ref="B87:K87"/>
    <mergeCell ref="M87:V87"/>
    <mergeCell ref="S83:T83"/>
    <mergeCell ref="U83:V83"/>
    <mergeCell ref="M84:N85"/>
    <mergeCell ref="O84:P85"/>
    <mergeCell ref="J83:K83"/>
    <mergeCell ref="M83:N83"/>
    <mergeCell ref="Q88:R88"/>
    <mergeCell ref="B88:C88"/>
    <mergeCell ref="D88:E88"/>
    <mergeCell ref="F88:G88"/>
    <mergeCell ref="H88:I88"/>
    <mergeCell ref="Q84:R85"/>
    <mergeCell ref="J89:K89"/>
    <mergeCell ref="M89:N90"/>
    <mergeCell ref="O89:P90"/>
    <mergeCell ref="J88:K88"/>
    <mergeCell ref="M88:N88"/>
    <mergeCell ref="O88:P88"/>
    <mergeCell ref="Q89:R90"/>
    <mergeCell ref="S89:T90"/>
    <mergeCell ref="U89:V89"/>
    <mergeCell ref="S88:T88"/>
    <mergeCell ref="U88:V88"/>
    <mergeCell ref="A89:A90"/>
    <mergeCell ref="B89:C90"/>
    <mergeCell ref="D89:E90"/>
    <mergeCell ref="F89:G90"/>
    <mergeCell ref="H89:I9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V79"/>
  <sheetViews>
    <sheetView tabSelected="1" zoomScale="75" zoomScaleNormal="75" zoomScalePageLayoutView="0" workbookViewId="0" topLeftCell="A4">
      <selection activeCell="Q15" sqref="Q15:Q16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2" ht="13.5" thickBot="1"/>
    <row r="3" spans="1:16" ht="18.75" thickBot="1">
      <c r="A3" s="43" t="s">
        <v>260</v>
      </c>
      <c r="C3" s="15" t="s">
        <v>261</v>
      </c>
      <c r="E3" s="44"/>
      <c r="F3" s="44"/>
      <c r="G3" s="191" t="s">
        <v>201</v>
      </c>
      <c r="H3" s="192"/>
      <c r="I3" s="192"/>
      <c r="J3" s="192"/>
      <c r="K3" s="192"/>
      <c r="L3" s="192"/>
      <c r="M3" s="192"/>
      <c r="N3" s="192"/>
      <c r="O3" s="192"/>
      <c r="P3" s="193"/>
    </row>
    <row r="4" spans="1:16" ht="16.5" thickBot="1">
      <c r="A4" s="45" t="s">
        <v>262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5:16" ht="12.75"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6" ht="12.75">
      <c r="C6" s="46" t="s">
        <v>263</v>
      </c>
      <c r="D6" s="47"/>
      <c r="E6" s="194" t="s">
        <v>264</v>
      </c>
      <c r="F6" s="194"/>
      <c r="G6" s="48" t="s">
        <v>265</v>
      </c>
      <c r="H6" s="48"/>
      <c r="I6" s="49" t="s">
        <v>177</v>
      </c>
      <c r="J6" s="44"/>
      <c r="K6" s="44"/>
      <c r="L6" s="44"/>
      <c r="M6" s="50" t="s">
        <v>266</v>
      </c>
      <c r="N6" s="195">
        <v>41706</v>
      </c>
      <c r="O6" s="187"/>
      <c r="P6" s="149"/>
    </row>
    <row r="7" spans="3:16" ht="12.75">
      <c r="C7" s="51" t="s">
        <v>267</v>
      </c>
      <c r="D7" s="52"/>
      <c r="E7" s="187">
        <v>55.2</v>
      </c>
      <c r="F7" s="187"/>
      <c r="G7" s="53" t="s">
        <v>268</v>
      </c>
      <c r="H7" s="187">
        <v>78.1</v>
      </c>
      <c r="I7" s="149"/>
      <c r="J7" s="44"/>
      <c r="K7" s="44"/>
      <c r="L7" s="44"/>
      <c r="M7" s="54" t="s">
        <v>269</v>
      </c>
      <c r="N7" s="196" t="s">
        <v>270</v>
      </c>
      <c r="O7" s="196"/>
      <c r="P7" s="197"/>
    </row>
    <row r="8" spans="1:16" ht="12.75">
      <c r="A8" s="32"/>
      <c r="E8" s="44"/>
      <c r="F8" s="44"/>
      <c r="G8" s="44"/>
      <c r="H8" s="44"/>
      <c r="I8" s="44"/>
      <c r="J8" s="44"/>
      <c r="K8" s="44"/>
      <c r="L8" s="44"/>
      <c r="M8" s="55" t="s">
        <v>271</v>
      </c>
      <c r="N8" s="53">
        <v>1</v>
      </c>
      <c r="O8" s="187"/>
      <c r="P8" s="149"/>
    </row>
    <row r="9" spans="1:16" ht="12.75">
      <c r="A9" s="56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8" ht="16.5" thickBot="1">
      <c r="A10" s="57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3.5" customHeight="1" thickBot="1">
      <c r="A11" s="58" t="s">
        <v>272</v>
      </c>
      <c r="B11" s="32"/>
      <c r="C11" s="32"/>
      <c r="D11" s="32"/>
      <c r="E11" s="32"/>
      <c r="F11" s="32"/>
      <c r="G11" s="3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81.75" customHeight="1" thickBot="1">
      <c r="A12" s="33"/>
      <c r="B12" s="188" t="s">
        <v>273</v>
      </c>
      <c r="C12" s="189"/>
      <c r="D12" s="189"/>
      <c r="E12" s="189"/>
      <c r="F12" s="189"/>
      <c r="G12" s="190"/>
      <c r="H12" s="59" t="s">
        <v>274</v>
      </c>
      <c r="I12" s="21"/>
      <c r="J12" s="60" t="s">
        <v>275</v>
      </c>
      <c r="K12" s="61" t="s">
        <v>276</v>
      </c>
      <c r="L12" s="61" t="s">
        <v>277</v>
      </c>
      <c r="M12" s="61" t="s">
        <v>278</v>
      </c>
      <c r="N12" s="62" t="s">
        <v>279</v>
      </c>
      <c r="O12" s="59" t="s">
        <v>280</v>
      </c>
      <c r="P12" s="59" t="s">
        <v>281</v>
      </c>
      <c r="Q12" s="59" t="s">
        <v>6</v>
      </c>
      <c r="R12" s="63" t="s">
        <v>282</v>
      </c>
    </row>
    <row r="13" spans="1:18" ht="12.75">
      <c r="A13" s="64"/>
      <c r="B13" s="181">
        <v>1</v>
      </c>
      <c r="C13" s="25" t="str">
        <f>'[1]Liste'!$B$35</f>
        <v>Marie Ève Fortin</v>
      </c>
      <c r="D13" s="26"/>
      <c r="E13" s="26"/>
      <c r="F13" s="26"/>
      <c r="G13" s="26"/>
      <c r="H13" s="27" t="str">
        <f>'[1]Liste'!$D$35</f>
        <v>M</v>
      </c>
      <c r="I13" s="18">
        <v>1</v>
      </c>
      <c r="J13" s="179">
        <v>0</v>
      </c>
      <c r="K13" s="179">
        <v>10</v>
      </c>
      <c r="L13" s="185">
        <v>10</v>
      </c>
      <c r="M13" s="185"/>
      <c r="N13" s="65"/>
      <c r="O13" s="179">
        <v>2</v>
      </c>
      <c r="P13" s="179">
        <v>20</v>
      </c>
      <c r="Q13" s="179">
        <v>2</v>
      </c>
      <c r="R13" s="179"/>
    </row>
    <row r="14" spans="1:18" ht="13.5" thickBot="1">
      <c r="A14" s="66"/>
      <c r="B14" s="182"/>
      <c r="C14" s="22" t="str">
        <f>'[1]Liste'!$C$35</f>
        <v>Judo-Tech</v>
      </c>
      <c r="D14" s="23"/>
      <c r="E14" s="23"/>
      <c r="F14" s="23"/>
      <c r="G14" s="23"/>
      <c r="H14" s="24"/>
      <c r="I14" s="21"/>
      <c r="J14" s="180"/>
      <c r="K14" s="180"/>
      <c r="L14" s="186"/>
      <c r="M14" s="186"/>
      <c r="N14" s="67"/>
      <c r="O14" s="180"/>
      <c r="P14" s="180"/>
      <c r="Q14" s="180"/>
      <c r="R14" s="180"/>
    </row>
    <row r="15" spans="1:18" ht="12.75">
      <c r="A15" s="64"/>
      <c r="B15" s="181">
        <v>2</v>
      </c>
      <c r="C15" s="25" t="str">
        <f>'[1]Liste'!$B$37</f>
        <v>Audrey Caron</v>
      </c>
      <c r="D15" s="26"/>
      <c r="E15" s="26"/>
      <c r="F15" s="26"/>
      <c r="G15" s="26"/>
      <c r="H15" s="27" t="str">
        <f>'[1]Liste'!$D$37</f>
        <v>M</v>
      </c>
      <c r="I15" s="18">
        <v>2</v>
      </c>
      <c r="J15" s="179">
        <v>10</v>
      </c>
      <c r="K15" s="185">
        <v>10</v>
      </c>
      <c r="L15" s="65"/>
      <c r="M15" s="179">
        <v>1</v>
      </c>
      <c r="N15" s="185"/>
      <c r="O15" s="179">
        <v>3</v>
      </c>
      <c r="P15" s="179">
        <v>21</v>
      </c>
      <c r="Q15" s="179">
        <v>1</v>
      </c>
      <c r="R15" s="179"/>
    </row>
    <row r="16" spans="1:18" ht="13.5" thickBot="1">
      <c r="A16" s="66"/>
      <c r="B16" s="182"/>
      <c r="C16" s="28" t="str">
        <f>'[1]Liste'!$C$37</f>
        <v>Kashi </v>
      </c>
      <c r="D16" s="29"/>
      <c r="E16" s="29"/>
      <c r="F16" s="29"/>
      <c r="G16" s="29"/>
      <c r="H16" s="30"/>
      <c r="I16" s="21"/>
      <c r="J16" s="180"/>
      <c r="K16" s="186"/>
      <c r="L16" s="67"/>
      <c r="M16" s="180"/>
      <c r="N16" s="186"/>
      <c r="O16" s="180"/>
      <c r="P16" s="180"/>
      <c r="Q16" s="180"/>
      <c r="R16" s="180"/>
    </row>
    <row r="17" spans="1:18" ht="12.75">
      <c r="A17" s="68"/>
      <c r="B17" s="181">
        <v>3</v>
      </c>
      <c r="C17" s="16" t="str">
        <f>'[1]Liste'!$B$39</f>
        <v>Julie Godbout-April</v>
      </c>
      <c r="D17" s="17"/>
      <c r="E17" s="17"/>
      <c r="F17" s="17"/>
      <c r="G17" s="17"/>
      <c r="H17" s="18" t="str">
        <f>'[1]Liste'!$D$39</f>
        <v>M</v>
      </c>
      <c r="I17" s="18">
        <v>3</v>
      </c>
      <c r="J17" s="185">
        <v>0</v>
      </c>
      <c r="K17" s="185">
        <v>0</v>
      </c>
      <c r="L17" s="185">
        <v>0</v>
      </c>
      <c r="M17" s="65"/>
      <c r="N17" s="179"/>
      <c r="O17" s="179">
        <v>0</v>
      </c>
      <c r="P17" s="179">
        <v>0</v>
      </c>
      <c r="Q17" s="179">
        <v>4</v>
      </c>
      <c r="R17" s="179"/>
    </row>
    <row r="18" spans="1:18" ht="13.5" thickBot="1">
      <c r="A18" s="66"/>
      <c r="B18" s="182"/>
      <c r="C18" s="19" t="str">
        <f>'[1]Liste'!$C$39</f>
        <v>Judo-Tani</v>
      </c>
      <c r="D18" s="20"/>
      <c r="E18" s="20"/>
      <c r="F18" s="20"/>
      <c r="G18" s="20"/>
      <c r="H18" s="21"/>
      <c r="I18" s="21"/>
      <c r="J18" s="186"/>
      <c r="K18" s="186"/>
      <c r="L18" s="186"/>
      <c r="M18" s="67"/>
      <c r="N18" s="180"/>
      <c r="O18" s="180"/>
      <c r="P18" s="180"/>
      <c r="Q18" s="180"/>
      <c r="R18" s="180"/>
    </row>
    <row r="19" spans="1:18" ht="12.75">
      <c r="A19" s="68"/>
      <c r="B19" s="181">
        <v>4</v>
      </c>
      <c r="C19" s="16" t="str">
        <f>'[1]Liste'!$B$41</f>
        <v>Joelle Adams</v>
      </c>
      <c r="D19" s="17"/>
      <c r="E19" s="17"/>
      <c r="F19" s="17"/>
      <c r="G19" s="17"/>
      <c r="H19" s="18" t="str">
        <f>'[1]Liste'!$D$41</f>
        <v>M</v>
      </c>
      <c r="I19" s="18">
        <v>4</v>
      </c>
      <c r="J19" s="185">
        <v>0</v>
      </c>
      <c r="K19" s="65"/>
      <c r="L19" s="179">
        <v>0</v>
      </c>
      <c r="M19" s="185">
        <v>10</v>
      </c>
      <c r="N19" s="185"/>
      <c r="O19" s="179">
        <v>1</v>
      </c>
      <c r="P19" s="179">
        <v>10</v>
      </c>
      <c r="Q19" s="179">
        <v>3</v>
      </c>
      <c r="R19" s="179"/>
    </row>
    <row r="20" spans="1:18" ht="13.5" thickBot="1">
      <c r="A20" s="66"/>
      <c r="B20" s="182"/>
      <c r="C20" s="31" t="str">
        <f>'[1]Liste'!$C$41</f>
        <v>Judo-Tani</v>
      </c>
      <c r="D20" s="32"/>
      <c r="E20" s="32"/>
      <c r="F20" s="32"/>
      <c r="G20" s="32"/>
      <c r="H20" s="33"/>
      <c r="I20" s="21"/>
      <c r="J20" s="186"/>
      <c r="K20" s="67"/>
      <c r="L20" s="180"/>
      <c r="M20" s="186"/>
      <c r="N20" s="186"/>
      <c r="O20" s="180"/>
      <c r="P20" s="180"/>
      <c r="Q20" s="180"/>
      <c r="R20" s="180"/>
    </row>
    <row r="21" spans="1:18" ht="12.75">
      <c r="A21" s="68"/>
      <c r="B21" s="181">
        <v>5</v>
      </c>
      <c r="C21" s="16">
        <f>'[1]Liste'!$B$43</f>
        <v>0</v>
      </c>
      <c r="D21" s="17"/>
      <c r="E21" s="17"/>
      <c r="F21" s="17"/>
      <c r="G21" s="17"/>
      <c r="H21" s="18">
        <f>'[1]Liste'!$D$43</f>
        <v>0</v>
      </c>
      <c r="I21" s="18">
        <v>5</v>
      </c>
      <c r="J21" s="65"/>
      <c r="K21" s="179"/>
      <c r="L21" s="179"/>
      <c r="M21" s="179"/>
      <c r="N21" s="183"/>
      <c r="O21" s="179"/>
      <c r="P21" s="179"/>
      <c r="Q21" s="179"/>
      <c r="R21" s="179"/>
    </row>
    <row r="22" spans="1:18" ht="13.5" thickBot="1">
      <c r="A22" s="66"/>
      <c r="B22" s="182"/>
      <c r="C22" s="19">
        <f>'[1]Liste'!$C$43</f>
        <v>0</v>
      </c>
      <c r="D22" s="20"/>
      <c r="E22" s="20"/>
      <c r="F22" s="20"/>
      <c r="G22" s="69"/>
      <c r="H22" s="21"/>
      <c r="I22" s="21"/>
      <c r="J22" s="67"/>
      <c r="K22" s="180"/>
      <c r="L22" s="180"/>
      <c r="M22" s="180"/>
      <c r="N22" s="184"/>
      <c r="O22" s="180"/>
      <c r="P22" s="180"/>
      <c r="Q22" s="180"/>
      <c r="R22" s="180"/>
    </row>
    <row r="23" spans="10:14" ht="12.75">
      <c r="J23" s="70" t="s">
        <v>283</v>
      </c>
      <c r="K23" s="71" t="s">
        <v>284</v>
      </c>
      <c r="L23" s="72" t="s">
        <v>285</v>
      </c>
      <c r="M23" s="72" t="s">
        <v>286</v>
      </c>
      <c r="N23" s="73" t="s">
        <v>287</v>
      </c>
    </row>
    <row r="24" spans="10:14" ht="12.75">
      <c r="J24" s="74" t="s">
        <v>288</v>
      </c>
      <c r="K24" s="75" t="s">
        <v>289</v>
      </c>
      <c r="L24" s="75" t="s">
        <v>290</v>
      </c>
      <c r="M24" s="75" t="s">
        <v>291</v>
      </c>
      <c r="N24" s="76" t="s">
        <v>292</v>
      </c>
    </row>
    <row r="27" ht="15.75">
      <c r="A27" s="77" t="s">
        <v>293</v>
      </c>
    </row>
    <row r="29" spans="1:22" ht="18" customHeight="1">
      <c r="A29" s="78" t="s">
        <v>283</v>
      </c>
      <c r="B29" s="173" t="str">
        <f>$C$13</f>
        <v>Marie Ève Fortin</v>
      </c>
      <c r="C29" s="174"/>
      <c r="D29" s="174"/>
      <c r="E29" s="174"/>
      <c r="F29" s="174"/>
      <c r="G29" s="174"/>
      <c r="H29" s="174"/>
      <c r="I29" s="174"/>
      <c r="J29" s="174"/>
      <c r="K29" s="175"/>
      <c r="L29" s="79"/>
      <c r="M29" s="159" t="str">
        <f>$C$15</f>
        <v>Audrey Caron</v>
      </c>
      <c r="N29" s="160"/>
      <c r="O29" s="160"/>
      <c r="P29" s="160"/>
      <c r="Q29" s="160"/>
      <c r="R29" s="160"/>
      <c r="S29" s="160"/>
      <c r="T29" s="160"/>
      <c r="U29" s="160"/>
      <c r="V29" s="161"/>
    </row>
    <row r="30" spans="1:22" ht="18" customHeight="1">
      <c r="A30" s="80" t="s">
        <v>294</v>
      </c>
      <c r="B30" s="170" t="s">
        <v>295</v>
      </c>
      <c r="C30" s="172"/>
      <c r="D30" s="170" t="s">
        <v>296</v>
      </c>
      <c r="E30" s="172"/>
      <c r="F30" s="170" t="s">
        <v>297</v>
      </c>
      <c r="G30" s="172"/>
      <c r="H30" s="170" t="s">
        <v>298</v>
      </c>
      <c r="I30" s="172"/>
      <c r="J30" s="170" t="s">
        <v>299</v>
      </c>
      <c r="K30" s="172"/>
      <c r="L30" s="81"/>
      <c r="M30" s="156" t="s">
        <v>295</v>
      </c>
      <c r="N30" s="158"/>
      <c r="O30" s="156" t="s">
        <v>296</v>
      </c>
      <c r="P30" s="158"/>
      <c r="Q30" s="156" t="s">
        <v>297</v>
      </c>
      <c r="R30" s="158"/>
      <c r="S30" s="156" t="s">
        <v>298</v>
      </c>
      <c r="T30" s="158"/>
      <c r="U30" s="82" t="s">
        <v>299</v>
      </c>
      <c r="V30" s="83"/>
    </row>
    <row r="31" spans="1:22" ht="18" customHeight="1">
      <c r="A31" s="165"/>
      <c r="B31" s="166"/>
      <c r="C31" s="167"/>
      <c r="D31" s="166"/>
      <c r="E31" s="167"/>
      <c r="F31" s="166">
        <v>1</v>
      </c>
      <c r="G31" s="167"/>
      <c r="H31" s="166">
        <v>0</v>
      </c>
      <c r="I31" s="167"/>
      <c r="J31" s="170" t="s">
        <v>300</v>
      </c>
      <c r="K31" s="171"/>
      <c r="L31" s="84"/>
      <c r="M31" s="152">
        <v>1</v>
      </c>
      <c r="N31" s="153"/>
      <c r="O31" s="152"/>
      <c r="P31" s="153"/>
      <c r="Q31" s="152"/>
      <c r="R31" s="153"/>
      <c r="S31" s="152"/>
      <c r="T31" s="153"/>
      <c r="U31" s="82" t="s">
        <v>300</v>
      </c>
      <c r="V31" s="85"/>
    </row>
    <row r="32" spans="1:22" ht="18" customHeight="1">
      <c r="A32" s="165"/>
      <c r="B32" s="168"/>
      <c r="C32" s="169"/>
      <c r="D32" s="168"/>
      <c r="E32" s="169"/>
      <c r="F32" s="168"/>
      <c r="G32" s="169"/>
      <c r="H32" s="168"/>
      <c r="I32" s="169"/>
      <c r="J32" s="87" t="s">
        <v>301</v>
      </c>
      <c r="K32" s="88"/>
      <c r="L32" s="89"/>
      <c r="M32" s="154"/>
      <c r="N32" s="155"/>
      <c r="O32" s="154"/>
      <c r="P32" s="155"/>
      <c r="Q32" s="154"/>
      <c r="R32" s="155"/>
      <c r="S32" s="154"/>
      <c r="T32" s="155"/>
      <c r="U32" s="90" t="s">
        <v>301</v>
      </c>
      <c r="V32" s="91"/>
    </row>
    <row r="33" spans="1:19" ht="18" customHeight="1">
      <c r="A33" s="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22" ht="18" customHeight="1">
      <c r="A34" s="80" t="s">
        <v>288</v>
      </c>
      <c r="B34" s="162" t="str">
        <f>$C$17</f>
        <v>Julie Godbout-April</v>
      </c>
      <c r="C34" s="163"/>
      <c r="D34" s="163"/>
      <c r="E34" s="163"/>
      <c r="F34" s="163"/>
      <c r="G34" s="163"/>
      <c r="H34" s="163"/>
      <c r="I34" s="163" t="str">
        <f>$C$19</f>
        <v>Joelle Adams</v>
      </c>
      <c r="J34" s="163"/>
      <c r="K34" s="164"/>
      <c r="L34" s="79"/>
      <c r="M34" s="159" t="str">
        <f>$C$19</f>
        <v>Joelle Adams</v>
      </c>
      <c r="N34" s="160"/>
      <c r="O34" s="160"/>
      <c r="P34" s="160"/>
      <c r="Q34" s="160"/>
      <c r="R34" s="160"/>
      <c r="S34" s="160"/>
      <c r="T34" s="160" t="str">
        <f>$C$19</f>
        <v>Joelle Adams</v>
      </c>
      <c r="U34" s="160"/>
      <c r="V34" s="161"/>
    </row>
    <row r="35" spans="1:22" ht="18" customHeight="1">
      <c r="A35" s="80" t="s">
        <v>294</v>
      </c>
      <c r="B35" s="170" t="s">
        <v>295</v>
      </c>
      <c r="C35" s="172"/>
      <c r="D35" s="170" t="s">
        <v>296</v>
      </c>
      <c r="E35" s="172"/>
      <c r="F35" s="170" t="s">
        <v>297</v>
      </c>
      <c r="G35" s="172"/>
      <c r="H35" s="170" t="s">
        <v>298</v>
      </c>
      <c r="I35" s="172"/>
      <c r="J35" s="170" t="s">
        <v>299</v>
      </c>
      <c r="K35" s="172"/>
      <c r="L35" s="81"/>
      <c r="M35" s="156" t="s">
        <v>295</v>
      </c>
      <c r="N35" s="158"/>
      <c r="O35" s="156" t="s">
        <v>296</v>
      </c>
      <c r="P35" s="158"/>
      <c r="Q35" s="156" t="s">
        <v>297</v>
      </c>
      <c r="R35" s="158"/>
      <c r="S35" s="156" t="s">
        <v>298</v>
      </c>
      <c r="T35" s="158"/>
      <c r="U35" s="156" t="s">
        <v>299</v>
      </c>
      <c r="V35" s="158"/>
    </row>
    <row r="36" spans="1:22" ht="18" customHeight="1">
      <c r="A36" s="165"/>
      <c r="B36" s="166"/>
      <c r="C36" s="167"/>
      <c r="D36" s="166"/>
      <c r="E36" s="167"/>
      <c r="F36" s="166"/>
      <c r="G36" s="167"/>
      <c r="H36" s="166"/>
      <c r="I36" s="167"/>
      <c r="J36" s="170" t="s">
        <v>300</v>
      </c>
      <c r="K36" s="171"/>
      <c r="L36" s="84"/>
      <c r="M36" s="152">
        <v>1</v>
      </c>
      <c r="N36" s="153"/>
      <c r="O36" s="152"/>
      <c r="P36" s="153"/>
      <c r="Q36" s="152"/>
      <c r="R36" s="153"/>
      <c r="S36" s="152"/>
      <c r="T36" s="153"/>
      <c r="U36" s="156" t="s">
        <v>300</v>
      </c>
      <c r="V36" s="157"/>
    </row>
    <row r="37" spans="1:22" ht="18" customHeight="1">
      <c r="A37" s="165"/>
      <c r="B37" s="168"/>
      <c r="C37" s="169"/>
      <c r="D37" s="168"/>
      <c r="E37" s="169"/>
      <c r="F37" s="168"/>
      <c r="G37" s="169"/>
      <c r="H37" s="168"/>
      <c r="I37" s="169"/>
      <c r="J37" s="87" t="s">
        <v>301</v>
      </c>
      <c r="K37" s="88"/>
      <c r="L37" s="89"/>
      <c r="M37" s="154"/>
      <c r="N37" s="155"/>
      <c r="O37" s="154"/>
      <c r="P37" s="155"/>
      <c r="Q37" s="154"/>
      <c r="R37" s="155"/>
      <c r="S37" s="154"/>
      <c r="T37" s="155"/>
      <c r="U37" s="90" t="s">
        <v>301</v>
      </c>
      <c r="V37" s="91"/>
    </row>
    <row r="38" ht="18" customHeight="1">
      <c r="A38" s="3"/>
    </row>
    <row r="39" spans="1:22" ht="18" customHeight="1">
      <c r="A39" s="92" t="s">
        <v>284</v>
      </c>
      <c r="B39" s="173" t="str">
        <f>$C$13</f>
        <v>Marie Ève Fortin</v>
      </c>
      <c r="C39" s="174"/>
      <c r="D39" s="174"/>
      <c r="E39" s="174"/>
      <c r="F39" s="174"/>
      <c r="G39" s="174"/>
      <c r="H39" s="174"/>
      <c r="I39" s="174" t="str">
        <f>$C$19</f>
        <v>Joelle Adams</v>
      </c>
      <c r="J39" s="174"/>
      <c r="K39" s="175"/>
      <c r="L39" s="79"/>
      <c r="M39" s="162">
        <f>$C$21</f>
        <v>0</v>
      </c>
      <c r="N39" s="163"/>
      <c r="O39" s="163"/>
      <c r="P39" s="163"/>
      <c r="Q39" s="163"/>
      <c r="R39" s="163"/>
      <c r="S39" s="163"/>
      <c r="T39" s="163" t="str">
        <f>$C$19</f>
        <v>Joelle Adams</v>
      </c>
      <c r="U39" s="163"/>
      <c r="V39" s="164"/>
    </row>
    <row r="40" spans="1:22" ht="18" customHeight="1">
      <c r="A40" s="80" t="s">
        <v>294</v>
      </c>
      <c r="B40" s="170" t="s">
        <v>295</v>
      </c>
      <c r="C40" s="172"/>
      <c r="D40" s="170" t="s">
        <v>296</v>
      </c>
      <c r="E40" s="172"/>
      <c r="F40" s="170" t="s">
        <v>297</v>
      </c>
      <c r="G40" s="172"/>
      <c r="H40" s="170" t="s">
        <v>298</v>
      </c>
      <c r="I40" s="172"/>
      <c r="J40" s="170" t="s">
        <v>299</v>
      </c>
      <c r="K40" s="172"/>
      <c r="L40" s="81"/>
      <c r="M40" s="148" t="s">
        <v>295</v>
      </c>
      <c r="N40" s="150"/>
      <c r="O40" s="148" t="s">
        <v>296</v>
      </c>
      <c r="P40" s="150"/>
      <c r="Q40" s="148" t="s">
        <v>297</v>
      </c>
      <c r="R40" s="150"/>
      <c r="S40" s="148" t="s">
        <v>298</v>
      </c>
      <c r="T40" s="150"/>
      <c r="U40" s="148" t="s">
        <v>299</v>
      </c>
      <c r="V40" s="150"/>
    </row>
    <row r="41" spans="1:22" ht="18" customHeight="1">
      <c r="A41" s="165"/>
      <c r="B41" s="166"/>
      <c r="C41" s="167"/>
      <c r="D41" s="166"/>
      <c r="E41" s="167"/>
      <c r="F41" s="166"/>
      <c r="G41" s="167"/>
      <c r="H41" s="166"/>
      <c r="I41" s="167"/>
      <c r="J41" s="170" t="s">
        <v>300</v>
      </c>
      <c r="K41" s="171"/>
      <c r="L41" s="84"/>
      <c r="M41" s="144"/>
      <c r="N41" s="145"/>
      <c r="O41" s="144"/>
      <c r="P41" s="145"/>
      <c r="Q41" s="144"/>
      <c r="R41" s="145"/>
      <c r="S41" s="144"/>
      <c r="T41" s="145"/>
      <c r="U41" s="148" t="s">
        <v>300</v>
      </c>
      <c r="V41" s="149"/>
    </row>
    <row r="42" spans="1:22" ht="18" customHeight="1">
      <c r="A42" s="165"/>
      <c r="B42" s="168"/>
      <c r="C42" s="169"/>
      <c r="D42" s="168"/>
      <c r="E42" s="169"/>
      <c r="F42" s="168"/>
      <c r="G42" s="169"/>
      <c r="H42" s="168"/>
      <c r="I42" s="169"/>
      <c r="J42" s="87" t="s">
        <v>301</v>
      </c>
      <c r="K42" s="88"/>
      <c r="L42" s="89"/>
      <c r="M42" s="146"/>
      <c r="N42" s="147"/>
      <c r="O42" s="146"/>
      <c r="P42" s="147"/>
      <c r="Q42" s="146"/>
      <c r="R42" s="147"/>
      <c r="S42" s="146"/>
      <c r="T42" s="147"/>
      <c r="U42" s="107" t="s">
        <v>301</v>
      </c>
      <c r="V42" s="108"/>
    </row>
    <row r="43" ht="18" customHeight="1">
      <c r="A43" s="3"/>
    </row>
    <row r="44" spans="1:22" ht="18" customHeight="1">
      <c r="A44" s="93" t="s">
        <v>289</v>
      </c>
      <c r="B44" s="159" t="str">
        <f>$C$15</f>
        <v>Audrey Caron</v>
      </c>
      <c r="C44" s="160"/>
      <c r="D44" s="160"/>
      <c r="E44" s="160"/>
      <c r="F44" s="160"/>
      <c r="G44" s="160"/>
      <c r="H44" s="160"/>
      <c r="I44" s="160" t="str">
        <f>$C$19</f>
        <v>Joelle Adams</v>
      </c>
      <c r="J44" s="160"/>
      <c r="K44" s="161"/>
      <c r="L44" s="79"/>
      <c r="M44" s="162" t="str">
        <f>$C$17</f>
        <v>Julie Godbout-April</v>
      </c>
      <c r="N44" s="163"/>
      <c r="O44" s="163"/>
      <c r="P44" s="163"/>
      <c r="Q44" s="163"/>
      <c r="R44" s="163"/>
      <c r="S44" s="163"/>
      <c r="T44" s="163" t="str">
        <f>$C$19</f>
        <v>Joelle Adams</v>
      </c>
      <c r="U44" s="163"/>
      <c r="V44" s="164"/>
    </row>
    <row r="45" spans="1:22" ht="18" customHeight="1">
      <c r="A45" s="94" t="s">
        <v>294</v>
      </c>
      <c r="B45" s="156" t="s">
        <v>295</v>
      </c>
      <c r="C45" s="158"/>
      <c r="D45" s="156" t="s">
        <v>296</v>
      </c>
      <c r="E45" s="158"/>
      <c r="F45" s="156" t="s">
        <v>297</v>
      </c>
      <c r="G45" s="158"/>
      <c r="H45" s="156" t="s">
        <v>298</v>
      </c>
      <c r="I45" s="158"/>
      <c r="J45" s="156" t="s">
        <v>299</v>
      </c>
      <c r="K45" s="158"/>
      <c r="L45" s="81"/>
      <c r="M45" s="170" t="s">
        <v>295</v>
      </c>
      <c r="N45" s="172"/>
      <c r="O45" s="170" t="s">
        <v>296</v>
      </c>
      <c r="P45" s="172"/>
      <c r="Q45" s="170" t="s">
        <v>297</v>
      </c>
      <c r="R45" s="172"/>
      <c r="S45" s="170" t="s">
        <v>298</v>
      </c>
      <c r="T45" s="172"/>
      <c r="U45" s="170" t="s">
        <v>299</v>
      </c>
      <c r="V45" s="172"/>
    </row>
    <row r="46" spans="1:22" ht="18" customHeight="1">
      <c r="A46" s="151"/>
      <c r="B46" s="152">
        <v>1</v>
      </c>
      <c r="C46" s="153"/>
      <c r="D46" s="152"/>
      <c r="E46" s="153"/>
      <c r="F46" s="152"/>
      <c r="G46" s="153"/>
      <c r="H46" s="152"/>
      <c r="I46" s="153"/>
      <c r="J46" s="156" t="s">
        <v>300</v>
      </c>
      <c r="K46" s="157"/>
      <c r="L46" s="84"/>
      <c r="M46" s="166"/>
      <c r="N46" s="167"/>
      <c r="O46" s="166"/>
      <c r="P46" s="167"/>
      <c r="Q46" s="166"/>
      <c r="R46" s="167"/>
      <c r="S46" s="166">
        <v>1</v>
      </c>
      <c r="T46" s="167"/>
      <c r="U46" s="170" t="s">
        <v>300</v>
      </c>
      <c r="V46" s="171"/>
    </row>
    <row r="47" spans="1:22" ht="18" customHeight="1">
      <c r="A47" s="151"/>
      <c r="B47" s="154"/>
      <c r="C47" s="155"/>
      <c r="D47" s="154"/>
      <c r="E47" s="155"/>
      <c r="F47" s="154"/>
      <c r="G47" s="155"/>
      <c r="H47" s="154"/>
      <c r="I47" s="155"/>
      <c r="J47" s="90" t="s">
        <v>301</v>
      </c>
      <c r="K47" s="91"/>
      <c r="L47" s="89"/>
      <c r="M47" s="168"/>
      <c r="N47" s="169"/>
      <c r="O47" s="168"/>
      <c r="P47" s="169"/>
      <c r="Q47" s="168"/>
      <c r="R47" s="169"/>
      <c r="S47" s="168"/>
      <c r="T47" s="169"/>
      <c r="U47" s="87" t="s">
        <v>301</v>
      </c>
      <c r="V47" s="88"/>
    </row>
    <row r="48" spans="1:22" ht="18" customHeight="1">
      <c r="A48" s="95"/>
      <c r="B48" s="86"/>
      <c r="C48" s="96"/>
      <c r="D48" s="96"/>
      <c r="E48" s="96"/>
      <c r="F48" s="97"/>
      <c r="G48" s="97"/>
      <c r="H48" s="97"/>
      <c r="I48" s="96"/>
      <c r="J48" s="98"/>
      <c r="K48" s="47"/>
      <c r="L48" s="38"/>
      <c r="M48" s="97"/>
      <c r="N48" s="97"/>
      <c r="O48" s="97"/>
      <c r="P48" s="97"/>
      <c r="Q48" s="97"/>
      <c r="R48" s="97"/>
      <c r="S48" s="97"/>
      <c r="T48" s="97"/>
      <c r="U48" s="99"/>
      <c r="V48" s="32"/>
    </row>
    <row r="49" spans="1:22" ht="18" customHeight="1">
      <c r="A49" s="93" t="s">
        <v>285</v>
      </c>
      <c r="B49" s="159" t="str">
        <f>$C$19</f>
        <v>Joelle Adams</v>
      </c>
      <c r="C49" s="160"/>
      <c r="D49" s="160"/>
      <c r="E49" s="160"/>
      <c r="F49" s="160"/>
      <c r="G49" s="160"/>
      <c r="H49" s="160"/>
      <c r="I49" s="160" t="str">
        <f>$C$19</f>
        <v>Joelle Adams</v>
      </c>
      <c r="J49" s="160"/>
      <c r="K49" s="161"/>
      <c r="L49" s="79"/>
      <c r="M49" s="162">
        <f>$C$21</f>
        <v>0</v>
      </c>
      <c r="N49" s="163"/>
      <c r="O49" s="163"/>
      <c r="P49" s="163"/>
      <c r="Q49" s="163"/>
      <c r="R49" s="163"/>
      <c r="S49" s="163"/>
      <c r="T49" s="163" t="str">
        <f>$C$19</f>
        <v>Joelle Adams</v>
      </c>
      <c r="U49" s="163"/>
      <c r="V49" s="164"/>
    </row>
    <row r="50" spans="1:22" ht="18" customHeight="1">
      <c r="A50" s="94" t="s">
        <v>294</v>
      </c>
      <c r="B50" s="156" t="s">
        <v>295</v>
      </c>
      <c r="C50" s="158"/>
      <c r="D50" s="156" t="s">
        <v>296</v>
      </c>
      <c r="E50" s="158"/>
      <c r="F50" s="156" t="s">
        <v>297</v>
      </c>
      <c r="G50" s="158"/>
      <c r="H50" s="156" t="s">
        <v>298</v>
      </c>
      <c r="I50" s="158"/>
      <c r="J50" s="156" t="s">
        <v>299</v>
      </c>
      <c r="K50" s="158"/>
      <c r="L50" s="81"/>
      <c r="M50" s="170" t="s">
        <v>295</v>
      </c>
      <c r="N50" s="172"/>
      <c r="O50" s="170" t="s">
        <v>296</v>
      </c>
      <c r="P50" s="172"/>
      <c r="Q50" s="170" t="s">
        <v>297</v>
      </c>
      <c r="R50" s="172"/>
      <c r="S50" s="170" t="s">
        <v>298</v>
      </c>
      <c r="T50" s="172"/>
      <c r="U50" s="170" t="s">
        <v>299</v>
      </c>
      <c r="V50" s="172"/>
    </row>
    <row r="51" spans="1:22" ht="18" customHeight="1">
      <c r="A51" s="151"/>
      <c r="B51" s="152">
        <v>1</v>
      </c>
      <c r="C51" s="153"/>
      <c r="D51" s="152"/>
      <c r="E51" s="153"/>
      <c r="F51" s="152"/>
      <c r="G51" s="153"/>
      <c r="H51" s="152"/>
      <c r="I51" s="153"/>
      <c r="J51" s="156" t="s">
        <v>300</v>
      </c>
      <c r="K51" s="157"/>
      <c r="L51" s="84"/>
      <c r="M51" s="166"/>
      <c r="N51" s="167"/>
      <c r="O51" s="166"/>
      <c r="P51" s="167"/>
      <c r="Q51" s="166"/>
      <c r="R51" s="167"/>
      <c r="S51" s="166"/>
      <c r="T51" s="167"/>
      <c r="U51" s="170" t="s">
        <v>300</v>
      </c>
      <c r="V51" s="171"/>
    </row>
    <row r="52" spans="1:22" ht="18" customHeight="1">
      <c r="A52" s="151"/>
      <c r="B52" s="154"/>
      <c r="C52" s="155"/>
      <c r="D52" s="154"/>
      <c r="E52" s="155"/>
      <c r="F52" s="154"/>
      <c r="G52" s="155"/>
      <c r="H52" s="154"/>
      <c r="I52" s="155"/>
      <c r="J52" s="90" t="s">
        <v>301</v>
      </c>
      <c r="K52" s="91"/>
      <c r="L52" s="89"/>
      <c r="M52" s="168"/>
      <c r="N52" s="169"/>
      <c r="O52" s="168"/>
      <c r="P52" s="169"/>
      <c r="Q52" s="168"/>
      <c r="R52" s="169"/>
      <c r="S52" s="168"/>
      <c r="T52" s="169"/>
      <c r="U52" s="87" t="s">
        <v>301</v>
      </c>
      <c r="V52" s="88"/>
    </row>
    <row r="53" spans="1:22" ht="18" customHeight="1">
      <c r="A53" s="100"/>
      <c r="B53" s="97"/>
      <c r="C53" s="97"/>
      <c r="D53" s="97"/>
      <c r="E53" s="97"/>
      <c r="F53" s="97"/>
      <c r="G53" s="97"/>
      <c r="H53" s="97"/>
      <c r="I53" s="97"/>
      <c r="J53" s="101"/>
      <c r="K53" s="102"/>
      <c r="L53" s="38"/>
      <c r="M53" s="97"/>
      <c r="N53" s="97"/>
      <c r="O53" s="97"/>
      <c r="P53" s="97"/>
      <c r="Q53" s="97"/>
      <c r="R53" s="97"/>
      <c r="S53" s="97"/>
      <c r="T53" s="97"/>
      <c r="U53" s="99"/>
      <c r="V53" s="32"/>
    </row>
    <row r="54" spans="1:22" ht="18" customHeight="1">
      <c r="A54" s="77" t="s">
        <v>302</v>
      </c>
      <c r="B54" s="97"/>
      <c r="C54" s="97"/>
      <c r="D54" s="97"/>
      <c r="E54" s="97"/>
      <c r="F54" s="97"/>
      <c r="G54" s="97"/>
      <c r="H54" s="97"/>
      <c r="I54" s="97"/>
      <c r="J54" s="99"/>
      <c r="K54" s="32"/>
      <c r="L54" s="38"/>
      <c r="M54" s="97"/>
      <c r="N54" s="97"/>
      <c r="O54" s="97"/>
      <c r="P54" s="97"/>
      <c r="Q54" s="97"/>
      <c r="R54" s="97"/>
      <c r="S54" s="97"/>
      <c r="T54" s="97"/>
      <c r="U54" s="99"/>
      <c r="V54" s="32"/>
    </row>
    <row r="55" spans="1:22" ht="18" customHeight="1">
      <c r="A55" s="103"/>
      <c r="B55" s="96"/>
      <c r="C55" s="96"/>
      <c r="D55" s="96"/>
      <c r="E55" s="96"/>
      <c r="F55" s="97"/>
      <c r="G55" s="97"/>
      <c r="H55" s="97"/>
      <c r="I55" s="96"/>
      <c r="J55" s="104"/>
      <c r="K55" s="52"/>
      <c r="L55" s="38"/>
      <c r="M55" s="97"/>
      <c r="N55" s="97"/>
      <c r="O55" s="97"/>
      <c r="P55" s="97"/>
      <c r="Q55" s="97"/>
      <c r="R55" s="97"/>
      <c r="S55" s="97"/>
      <c r="T55" s="97"/>
      <c r="U55" s="99"/>
      <c r="V55" s="32"/>
    </row>
    <row r="56" spans="1:22" ht="18" customHeight="1">
      <c r="A56" s="93" t="s">
        <v>290</v>
      </c>
      <c r="B56" s="159" t="str">
        <f>$C$13</f>
        <v>Marie Ève Fortin</v>
      </c>
      <c r="C56" s="160"/>
      <c r="D56" s="160"/>
      <c r="E56" s="160"/>
      <c r="F56" s="160"/>
      <c r="G56" s="160"/>
      <c r="H56" s="160"/>
      <c r="I56" s="160" t="str">
        <f>$C$19</f>
        <v>Joelle Adams</v>
      </c>
      <c r="J56" s="160"/>
      <c r="K56" s="161"/>
      <c r="L56" s="79"/>
      <c r="M56" s="162" t="str">
        <f>$C$17</f>
        <v>Julie Godbout-April</v>
      </c>
      <c r="N56" s="163"/>
      <c r="O56" s="163"/>
      <c r="P56" s="163"/>
      <c r="Q56" s="163"/>
      <c r="R56" s="163"/>
      <c r="S56" s="163"/>
      <c r="T56" s="163" t="str">
        <f>$C$19</f>
        <v>Joelle Adams</v>
      </c>
      <c r="U56" s="163"/>
      <c r="V56" s="164"/>
    </row>
    <row r="57" spans="1:22" ht="18" customHeight="1">
      <c r="A57" s="94" t="s">
        <v>294</v>
      </c>
      <c r="B57" s="156" t="s">
        <v>295</v>
      </c>
      <c r="C57" s="158"/>
      <c r="D57" s="156" t="s">
        <v>296</v>
      </c>
      <c r="E57" s="158"/>
      <c r="F57" s="156" t="s">
        <v>297</v>
      </c>
      <c r="G57" s="158"/>
      <c r="H57" s="156" t="s">
        <v>298</v>
      </c>
      <c r="I57" s="158"/>
      <c r="J57" s="156" t="s">
        <v>299</v>
      </c>
      <c r="K57" s="158"/>
      <c r="L57" s="81"/>
      <c r="M57" s="170" t="s">
        <v>295</v>
      </c>
      <c r="N57" s="172"/>
      <c r="O57" s="170" t="s">
        <v>296</v>
      </c>
      <c r="P57" s="172"/>
      <c r="Q57" s="170" t="s">
        <v>297</v>
      </c>
      <c r="R57" s="172"/>
      <c r="S57" s="170" t="s">
        <v>298</v>
      </c>
      <c r="T57" s="172"/>
      <c r="U57" s="170" t="s">
        <v>299</v>
      </c>
      <c r="V57" s="172"/>
    </row>
    <row r="58" spans="1:22" ht="18" customHeight="1">
      <c r="A58" s="151"/>
      <c r="B58" s="152">
        <v>1</v>
      </c>
      <c r="C58" s="153"/>
      <c r="D58" s="152"/>
      <c r="E58" s="153"/>
      <c r="F58" s="152">
        <v>1</v>
      </c>
      <c r="G58" s="153"/>
      <c r="H58" s="152"/>
      <c r="I58" s="153"/>
      <c r="J58" s="156" t="s">
        <v>300</v>
      </c>
      <c r="K58" s="157"/>
      <c r="L58" s="84"/>
      <c r="M58" s="166"/>
      <c r="N58" s="167"/>
      <c r="O58" s="166"/>
      <c r="P58" s="167"/>
      <c r="Q58" s="166"/>
      <c r="R58" s="167"/>
      <c r="S58" s="166"/>
      <c r="T58" s="167"/>
      <c r="U58" s="170" t="s">
        <v>300</v>
      </c>
      <c r="V58" s="171"/>
    </row>
    <row r="59" spans="1:22" ht="18" customHeight="1">
      <c r="A59" s="151"/>
      <c r="B59" s="154"/>
      <c r="C59" s="155"/>
      <c r="D59" s="154"/>
      <c r="E59" s="155"/>
      <c r="F59" s="154"/>
      <c r="G59" s="155"/>
      <c r="H59" s="154"/>
      <c r="I59" s="155"/>
      <c r="J59" s="90" t="s">
        <v>301</v>
      </c>
      <c r="K59" s="91"/>
      <c r="L59" s="89"/>
      <c r="M59" s="168"/>
      <c r="N59" s="169"/>
      <c r="O59" s="168"/>
      <c r="P59" s="169"/>
      <c r="Q59" s="168"/>
      <c r="R59" s="169"/>
      <c r="S59" s="168"/>
      <c r="T59" s="169"/>
      <c r="U59" s="87" t="s">
        <v>301</v>
      </c>
      <c r="V59" s="88"/>
    </row>
    <row r="60" ht="18" customHeight="1">
      <c r="A60" s="3"/>
    </row>
    <row r="61" spans="1:22" ht="18" customHeight="1">
      <c r="A61" s="109" t="s">
        <v>286</v>
      </c>
      <c r="B61" s="162" t="str">
        <f>$C$15</f>
        <v>Audrey Caron</v>
      </c>
      <c r="C61" s="163"/>
      <c r="D61" s="163"/>
      <c r="E61" s="163"/>
      <c r="F61" s="163"/>
      <c r="G61" s="163"/>
      <c r="H61" s="163"/>
      <c r="I61" s="163" t="str">
        <f>$C$19</f>
        <v>Joelle Adams</v>
      </c>
      <c r="J61" s="163"/>
      <c r="K61" s="164"/>
      <c r="L61" s="79"/>
      <c r="M61" s="162">
        <f>$C$21</f>
        <v>0</v>
      </c>
      <c r="N61" s="163"/>
      <c r="O61" s="163"/>
      <c r="P61" s="163"/>
      <c r="Q61" s="163"/>
      <c r="R61" s="163"/>
      <c r="S61" s="163"/>
      <c r="T61" s="163" t="str">
        <f>$C$19</f>
        <v>Joelle Adams</v>
      </c>
      <c r="U61" s="163"/>
      <c r="V61" s="164"/>
    </row>
    <row r="62" spans="1:22" ht="18" customHeight="1">
      <c r="A62" s="110" t="s">
        <v>294</v>
      </c>
      <c r="B62" s="148" t="s">
        <v>295</v>
      </c>
      <c r="C62" s="150"/>
      <c r="D62" s="148" t="s">
        <v>296</v>
      </c>
      <c r="E62" s="150"/>
      <c r="F62" s="148" t="s">
        <v>297</v>
      </c>
      <c r="G62" s="150"/>
      <c r="H62" s="148" t="s">
        <v>298</v>
      </c>
      <c r="I62" s="150"/>
      <c r="J62" s="148" t="s">
        <v>299</v>
      </c>
      <c r="K62" s="150"/>
      <c r="L62" s="81"/>
      <c r="M62" s="156" t="s">
        <v>295</v>
      </c>
      <c r="N62" s="158"/>
      <c r="O62" s="156" t="s">
        <v>296</v>
      </c>
      <c r="P62" s="158"/>
      <c r="Q62" s="156" t="s">
        <v>297</v>
      </c>
      <c r="R62" s="158"/>
      <c r="S62" s="156" t="s">
        <v>298</v>
      </c>
      <c r="T62" s="158"/>
      <c r="U62" s="156" t="s">
        <v>299</v>
      </c>
      <c r="V62" s="158"/>
    </row>
    <row r="63" spans="1:22" ht="18" customHeight="1">
      <c r="A63" s="176"/>
      <c r="B63" s="144"/>
      <c r="C63" s="145"/>
      <c r="D63" s="144"/>
      <c r="E63" s="145"/>
      <c r="F63" s="144"/>
      <c r="G63" s="145"/>
      <c r="H63" s="144"/>
      <c r="I63" s="145"/>
      <c r="J63" s="148" t="s">
        <v>300</v>
      </c>
      <c r="K63" s="149"/>
      <c r="L63" s="84"/>
      <c r="M63" s="152"/>
      <c r="N63" s="153"/>
      <c r="O63" s="152"/>
      <c r="P63" s="153"/>
      <c r="Q63" s="152"/>
      <c r="R63" s="153"/>
      <c r="S63" s="152">
        <v>1</v>
      </c>
      <c r="T63" s="153"/>
      <c r="U63" s="156" t="s">
        <v>300</v>
      </c>
      <c r="V63" s="157"/>
    </row>
    <row r="64" spans="1:22" ht="18" customHeight="1">
      <c r="A64" s="176"/>
      <c r="B64" s="146"/>
      <c r="C64" s="147"/>
      <c r="D64" s="146"/>
      <c r="E64" s="147"/>
      <c r="F64" s="146"/>
      <c r="G64" s="147"/>
      <c r="H64" s="146"/>
      <c r="I64" s="147"/>
      <c r="J64" s="107" t="s">
        <v>301</v>
      </c>
      <c r="K64" s="108"/>
      <c r="L64" s="89"/>
      <c r="M64" s="154"/>
      <c r="N64" s="155"/>
      <c r="O64" s="154"/>
      <c r="P64" s="155"/>
      <c r="Q64" s="154"/>
      <c r="R64" s="155"/>
      <c r="S64" s="154"/>
      <c r="T64" s="155"/>
      <c r="U64" s="90" t="s">
        <v>301</v>
      </c>
      <c r="V64" s="91"/>
    </row>
    <row r="65" ht="18" customHeight="1">
      <c r="A65" s="3"/>
    </row>
    <row r="66" spans="1:22" ht="18" customHeight="1">
      <c r="A66" s="93" t="s">
        <v>291</v>
      </c>
      <c r="B66" s="159" t="str">
        <f>$C$13</f>
        <v>Marie Ève Fortin</v>
      </c>
      <c r="C66" s="160"/>
      <c r="D66" s="160"/>
      <c r="E66" s="160"/>
      <c r="F66" s="160"/>
      <c r="G66" s="160"/>
      <c r="H66" s="160"/>
      <c r="I66" s="160" t="str">
        <f>$C$19</f>
        <v>Joelle Adams</v>
      </c>
      <c r="J66" s="160"/>
      <c r="K66" s="161"/>
      <c r="L66" s="79"/>
      <c r="M66" s="162" t="str">
        <f>$C$19</f>
        <v>Joelle Adams</v>
      </c>
      <c r="N66" s="163"/>
      <c r="O66" s="163"/>
      <c r="P66" s="163"/>
      <c r="Q66" s="163"/>
      <c r="R66" s="163"/>
      <c r="S66" s="163"/>
      <c r="T66" s="163" t="str">
        <f>$C$19</f>
        <v>Joelle Adams</v>
      </c>
      <c r="U66" s="163"/>
      <c r="V66" s="164"/>
    </row>
    <row r="67" spans="1:22" ht="18" customHeight="1">
      <c r="A67" s="94" t="s">
        <v>294</v>
      </c>
      <c r="B67" s="156" t="s">
        <v>295</v>
      </c>
      <c r="C67" s="158"/>
      <c r="D67" s="156" t="s">
        <v>296</v>
      </c>
      <c r="E67" s="158"/>
      <c r="F67" s="156" t="s">
        <v>297</v>
      </c>
      <c r="G67" s="158"/>
      <c r="H67" s="156" t="s">
        <v>298</v>
      </c>
      <c r="I67" s="158"/>
      <c r="J67" s="156" t="s">
        <v>299</v>
      </c>
      <c r="K67" s="158"/>
      <c r="L67" s="81"/>
      <c r="M67" s="148" t="s">
        <v>295</v>
      </c>
      <c r="N67" s="150"/>
      <c r="O67" s="148" t="s">
        <v>296</v>
      </c>
      <c r="P67" s="150"/>
      <c r="Q67" s="148" t="s">
        <v>297</v>
      </c>
      <c r="R67" s="150"/>
      <c r="S67" s="148" t="s">
        <v>298</v>
      </c>
      <c r="T67" s="150"/>
      <c r="U67" s="148" t="s">
        <v>299</v>
      </c>
      <c r="V67" s="150"/>
    </row>
    <row r="68" spans="1:22" ht="18" customHeight="1">
      <c r="A68" s="151"/>
      <c r="B68" s="152">
        <v>1</v>
      </c>
      <c r="C68" s="153"/>
      <c r="D68" s="152"/>
      <c r="E68" s="153"/>
      <c r="F68" s="152">
        <v>1</v>
      </c>
      <c r="G68" s="153"/>
      <c r="H68" s="152"/>
      <c r="I68" s="153"/>
      <c r="J68" s="156" t="s">
        <v>300</v>
      </c>
      <c r="K68" s="157"/>
      <c r="L68" s="84"/>
      <c r="M68" s="144"/>
      <c r="N68" s="145"/>
      <c r="O68" s="144"/>
      <c r="P68" s="145"/>
      <c r="Q68" s="144"/>
      <c r="R68" s="145"/>
      <c r="S68" s="144"/>
      <c r="T68" s="145"/>
      <c r="U68" s="148" t="s">
        <v>300</v>
      </c>
      <c r="V68" s="149"/>
    </row>
    <row r="69" spans="1:22" ht="18" customHeight="1">
      <c r="A69" s="151"/>
      <c r="B69" s="154"/>
      <c r="C69" s="155"/>
      <c r="D69" s="154"/>
      <c r="E69" s="155"/>
      <c r="F69" s="154"/>
      <c r="G69" s="155"/>
      <c r="H69" s="154"/>
      <c r="I69" s="155"/>
      <c r="J69" s="90" t="s">
        <v>301</v>
      </c>
      <c r="K69" s="91"/>
      <c r="L69" s="89"/>
      <c r="M69" s="146"/>
      <c r="N69" s="147"/>
      <c r="O69" s="146"/>
      <c r="P69" s="147"/>
      <c r="Q69" s="146"/>
      <c r="R69" s="147"/>
      <c r="S69" s="146"/>
      <c r="T69" s="147"/>
      <c r="U69" s="107" t="s">
        <v>301</v>
      </c>
      <c r="V69" s="108"/>
    </row>
    <row r="70" ht="18" customHeight="1">
      <c r="A70" s="3"/>
    </row>
    <row r="71" spans="1:22" ht="18" customHeight="1">
      <c r="A71" s="78" t="s">
        <v>287</v>
      </c>
      <c r="B71" s="173" t="str">
        <f>$C$17</f>
        <v>Julie Godbout-April</v>
      </c>
      <c r="C71" s="174"/>
      <c r="D71" s="174"/>
      <c r="E71" s="174"/>
      <c r="F71" s="174"/>
      <c r="G71" s="174"/>
      <c r="H71" s="174"/>
      <c r="I71" s="174" t="str">
        <f>$C$19</f>
        <v>Joelle Adams</v>
      </c>
      <c r="J71" s="174"/>
      <c r="K71" s="175"/>
      <c r="L71" s="79"/>
      <c r="M71" s="162">
        <f>$C$21</f>
        <v>0</v>
      </c>
      <c r="N71" s="163"/>
      <c r="O71" s="163"/>
      <c r="P71" s="163"/>
      <c r="Q71" s="163"/>
      <c r="R71" s="163"/>
      <c r="S71" s="163"/>
      <c r="T71" s="163" t="str">
        <f>$C$19</f>
        <v>Joelle Adams</v>
      </c>
      <c r="U71" s="163"/>
      <c r="V71" s="164"/>
    </row>
    <row r="72" spans="1:22" ht="18" customHeight="1">
      <c r="A72" s="80" t="s">
        <v>294</v>
      </c>
      <c r="B72" s="170" t="s">
        <v>295</v>
      </c>
      <c r="C72" s="172"/>
      <c r="D72" s="170" t="s">
        <v>296</v>
      </c>
      <c r="E72" s="172"/>
      <c r="F72" s="170" t="s">
        <v>297</v>
      </c>
      <c r="G72" s="172"/>
      <c r="H72" s="170" t="s">
        <v>298</v>
      </c>
      <c r="I72" s="172"/>
      <c r="J72" s="170" t="s">
        <v>299</v>
      </c>
      <c r="K72" s="172"/>
      <c r="L72" s="81"/>
      <c r="M72" s="148" t="s">
        <v>295</v>
      </c>
      <c r="N72" s="150"/>
      <c r="O72" s="148" t="s">
        <v>296</v>
      </c>
      <c r="P72" s="150"/>
      <c r="Q72" s="148" t="s">
        <v>297</v>
      </c>
      <c r="R72" s="150"/>
      <c r="S72" s="148" t="s">
        <v>298</v>
      </c>
      <c r="T72" s="150"/>
      <c r="U72" s="148" t="s">
        <v>299</v>
      </c>
      <c r="V72" s="150"/>
    </row>
    <row r="73" spans="1:22" ht="18" customHeight="1">
      <c r="A73" s="165"/>
      <c r="B73" s="166"/>
      <c r="C73" s="167"/>
      <c r="D73" s="166"/>
      <c r="E73" s="167"/>
      <c r="F73" s="166"/>
      <c r="G73" s="167"/>
      <c r="H73" s="166"/>
      <c r="I73" s="167"/>
      <c r="J73" s="170" t="s">
        <v>300</v>
      </c>
      <c r="K73" s="171"/>
      <c r="L73" s="84"/>
      <c r="M73" s="144"/>
      <c r="N73" s="145"/>
      <c r="O73" s="144"/>
      <c r="P73" s="145"/>
      <c r="Q73" s="144"/>
      <c r="R73" s="145"/>
      <c r="S73" s="144"/>
      <c r="T73" s="145"/>
      <c r="U73" s="148" t="s">
        <v>300</v>
      </c>
      <c r="V73" s="149"/>
    </row>
    <row r="74" spans="1:22" ht="18" customHeight="1">
      <c r="A74" s="165"/>
      <c r="B74" s="168"/>
      <c r="C74" s="169"/>
      <c r="D74" s="168"/>
      <c r="E74" s="169"/>
      <c r="F74" s="168"/>
      <c r="G74" s="169"/>
      <c r="H74" s="168"/>
      <c r="I74" s="169"/>
      <c r="J74" s="87" t="s">
        <v>301</v>
      </c>
      <c r="K74" s="88"/>
      <c r="L74" s="89"/>
      <c r="M74" s="146"/>
      <c r="N74" s="147"/>
      <c r="O74" s="146"/>
      <c r="P74" s="147"/>
      <c r="Q74" s="146"/>
      <c r="R74" s="147"/>
      <c r="S74" s="146"/>
      <c r="T74" s="147"/>
      <c r="U74" s="107" t="s">
        <v>301</v>
      </c>
      <c r="V74" s="108"/>
    </row>
    <row r="75" ht="18" customHeight="1">
      <c r="A75" s="3"/>
    </row>
    <row r="76" spans="1:22" ht="18" customHeight="1">
      <c r="A76" s="93" t="s">
        <v>292</v>
      </c>
      <c r="B76" s="159" t="str">
        <f>$C$15</f>
        <v>Audrey Caron</v>
      </c>
      <c r="C76" s="160"/>
      <c r="D76" s="160"/>
      <c r="E76" s="160"/>
      <c r="F76" s="160"/>
      <c r="G76" s="160"/>
      <c r="H76" s="160"/>
      <c r="I76" s="160" t="str">
        <f>$C$19</f>
        <v>Joelle Adams</v>
      </c>
      <c r="J76" s="160"/>
      <c r="K76" s="161"/>
      <c r="L76" s="79"/>
      <c r="M76" s="162" t="str">
        <f>$C$19</f>
        <v>Joelle Adams</v>
      </c>
      <c r="N76" s="163"/>
      <c r="O76" s="163"/>
      <c r="P76" s="163"/>
      <c r="Q76" s="163"/>
      <c r="R76" s="163"/>
      <c r="S76" s="163"/>
      <c r="T76" s="163" t="str">
        <f>$C$19</f>
        <v>Joelle Adams</v>
      </c>
      <c r="U76" s="163"/>
      <c r="V76" s="164"/>
    </row>
    <row r="77" spans="1:22" ht="18" customHeight="1">
      <c r="A77" s="94" t="s">
        <v>294</v>
      </c>
      <c r="B77" s="156" t="s">
        <v>295</v>
      </c>
      <c r="C77" s="158"/>
      <c r="D77" s="156" t="s">
        <v>296</v>
      </c>
      <c r="E77" s="158"/>
      <c r="F77" s="156" t="s">
        <v>297</v>
      </c>
      <c r="G77" s="158"/>
      <c r="H77" s="156" t="s">
        <v>298</v>
      </c>
      <c r="I77" s="158"/>
      <c r="J77" s="156" t="s">
        <v>299</v>
      </c>
      <c r="K77" s="158"/>
      <c r="L77" s="81"/>
      <c r="M77" s="148" t="s">
        <v>295</v>
      </c>
      <c r="N77" s="150"/>
      <c r="O77" s="148" t="s">
        <v>296</v>
      </c>
      <c r="P77" s="150"/>
      <c r="Q77" s="148" t="s">
        <v>297</v>
      </c>
      <c r="R77" s="150"/>
      <c r="S77" s="148" t="s">
        <v>298</v>
      </c>
      <c r="T77" s="150"/>
      <c r="U77" s="148" t="s">
        <v>299</v>
      </c>
      <c r="V77" s="150"/>
    </row>
    <row r="78" spans="1:22" ht="18" customHeight="1">
      <c r="A78" s="151"/>
      <c r="B78" s="152"/>
      <c r="C78" s="153"/>
      <c r="D78" s="152"/>
      <c r="E78" s="153"/>
      <c r="F78" s="152"/>
      <c r="G78" s="153"/>
      <c r="H78" s="152"/>
      <c r="I78" s="153"/>
      <c r="J78" s="156" t="s">
        <v>300</v>
      </c>
      <c r="K78" s="157"/>
      <c r="L78" s="84"/>
      <c r="M78" s="144"/>
      <c r="N78" s="145"/>
      <c r="O78" s="144"/>
      <c r="P78" s="145"/>
      <c r="Q78" s="144"/>
      <c r="R78" s="145"/>
      <c r="S78" s="144"/>
      <c r="T78" s="145"/>
      <c r="U78" s="148" t="s">
        <v>300</v>
      </c>
      <c r="V78" s="149"/>
    </row>
    <row r="79" spans="1:22" ht="18" customHeight="1">
      <c r="A79" s="151"/>
      <c r="B79" s="154"/>
      <c r="C79" s="155"/>
      <c r="D79" s="154"/>
      <c r="E79" s="155"/>
      <c r="F79" s="154"/>
      <c r="G79" s="155"/>
      <c r="H79" s="154"/>
      <c r="I79" s="155"/>
      <c r="J79" s="90" t="s">
        <v>301</v>
      </c>
      <c r="K79" s="91"/>
      <c r="L79" s="89"/>
      <c r="M79" s="146"/>
      <c r="N79" s="147"/>
      <c r="O79" s="146"/>
      <c r="P79" s="147"/>
      <c r="Q79" s="146"/>
      <c r="R79" s="147"/>
      <c r="S79" s="146"/>
      <c r="T79" s="147"/>
      <c r="U79" s="107" t="s">
        <v>301</v>
      </c>
      <c r="V79" s="108"/>
    </row>
  </sheetData>
  <sheetProtection/>
  <mergeCells count="281">
    <mergeCell ref="G3:P3"/>
    <mergeCell ref="E6:F6"/>
    <mergeCell ref="N6:P6"/>
    <mergeCell ref="E7:F7"/>
    <mergeCell ref="H7:I7"/>
    <mergeCell ref="N7:P7"/>
    <mergeCell ref="O8:P8"/>
    <mergeCell ref="B12:G12"/>
    <mergeCell ref="B13:B14"/>
    <mergeCell ref="J13:J14"/>
    <mergeCell ref="K13:K14"/>
    <mergeCell ref="L13:L14"/>
    <mergeCell ref="M13:M14"/>
    <mergeCell ref="O13:O14"/>
    <mergeCell ref="P13:P14"/>
    <mergeCell ref="Q13:Q14"/>
    <mergeCell ref="R13:R14"/>
    <mergeCell ref="B15:B16"/>
    <mergeCell ref="J15:J16"/>
    <mergeCell ref="K15:K16"/>
    <mergeCell ref="M15:M16"/>
    <mergeCell ref="N15:N16"/>
    <mergeCell ref="O15:O16"/>
    <mergeCell ref="P15:P16"/>
    <mergeCell ref="Q15:Q16"/>
    <mergeCell ref="R15:R16"/>
    <mergeCell ref="B17:B18"/>
    <mergeCell ref="J17:J18"/>
    <mergeCell ref="K17:K18"/>
    <mergeCell ref="L17:L18"/>
    <mergeCell ref="N17:N18"/>
    <mergeCell ref="O17:O18"/>
    <mergeCell ref="P17:P18"/>
    <mergeCell ref="Q17:Q18"/>
    <mergeCell ref="R17:R18"/>
    <mergeCell ref="N19:N20"/>
    <mergeCell ref="O19:O20"/>
    <mergeCell ref="P19:P20"/>
    <mergeCell ref="Q19:Q20"/>
    <mergeCell ref="B19:B20"/>
    <mergeCell ref="J19:J20"/>
    <mergeCell ref="L19:L20"/>
    <mergeCell ref="M19:M20"/>
    <mergeCell ref="R19:R20"/>
    <mergeCell ref="B21:B22"/>
    <mergeCell ref="K21:K22"/>
    <mergeCell ref="L21:L22"/>
    <mergeCell ref="M21:M22"/>
    <mergeCell ref="N21:N22"/>
    <mergeCell ref="O21:O22"/>
    <mergeCell ref="P21:P22"/>
    <mergeCell ref="Q21:Q22"/>
    <mergeCell ref="R21:R22"/>
    <mergeCell ref="B29:K29"/>
    <mergeCell ref="M29:V29"/>
    <mergeCell ref="B30:C30"/>
    <mergeCell ref="D30:E30"/>
    <mergeCell ref="F30:G30"/>
    <mergeCell ref="H30:I30"/>
    <mergeCell ref="J30:K30"/>
    <mergeCell ref="M30:N30"/>
    <mergeCell ref="O30:P30"/>
    <mergeCell ref="Q30:R30"/>
    <mergeCell ref="S30:T30"/>
    <mergeCell ref="A31:A32"/>
    <mergeCell ref="B31:C32"/>
    <mergeCell ref="D31:E32"/>
    <mergeCell ref="F31:G32"/>
    <mergeCell ref="H31:I32"/>
    <mergeCell ref="J31:K31"/>
    <mergeCell ref="M31:N32"/>
    <mergeCell ref="O31:P32"/>
    <mergeCell ref="Q31:R32"/>
    <mergeCell ref="M36:N37"/>
    <mergeCell ref="S31:T32"/>
    <mergeCell ref="B34:K34"/>
    <mergeCell ref="M34:V34"/>
    <mergeCell ref="B35:C35"/>
    <mergeCell ref="D35:E35"/>
    <mergeCell ref="F35:G35"/>
    <mergeCell ref="H35:I35"/>
    <mergeCell ref="J35:K35"/>
    <mergeCell ref="M35:N35"/>
    <mergeCell ref="A36:A37"/>
    <mergeCell ref="B36:C37"/>
    <mergeCell ref="D36:E37"/>
    <mergeCell ref="F36:G37"/>
    <mergeCell ref="H36:I37"/>
    <mergeCell ref="J36:K36"/>
    <mergeCell ref="O36:P37"/>
    <mergeCell ref="Q36:R37"/>
    <mergeCell ref="S36:T37"/>
    <mergeCell ref="U36:V36"/>
    <mergeCell ref="Q35:R35"/>
    <mergeCell ref="S35:T35"/>
    <mergeCell ref="U35:V35"/>
    <mergeCell ref="O35:P35"/>
    <mergeCell ref="B39:K39"/>
    <mergeCell ref="M39:V39"/>
    <mergeCell ref="B40:C40"/>
    <mergeCell ref="D40:E40"/>
    <mergeCell ref="F40:G40"/>
    <mergeCell ref="H40:I40"/>
    <mergeCell ref="J40:K40"/>
    <mergeCell ref="M40:N40"/>
    <mergeCell ref="O40:P40"/>
    <mergeCell ref="Q40:R40"/>
    <mergeCell ref="A41:A42"/>
    <mergeCell ref="B41:C42"/>
    <mergeCell ref="D41:E42"/>
    <mergeCell ref="F41:G42"/>
    <mergeCell ref="H41:I42"/>
    <mergeCell ref="J41:K41"/>
    <mergeCell ref="Q41:R42"/>
    <mergeCell ref="S41:T42"/>
    <mergeCell ref="U41:V41"/>
    <mergeCell ref="B44:K44"/>
    <mergeCell ref="M44:V44"/>
    <mergeCell ref="S40:T40"/>
    <mergeCell ref="U40:V40"/>
    <mergeCell ref="M41:N42"/>
    <mergeCell ref="O41:P42"/>
    <mergeCell ref="M45:N45"/>
    <mergeCell ref="O45:P45"/>
    <mergeCell ref="Q45:R45"/>
    <mergeCell ref="B45:C45"/>
    <mergeCell ref="D45:E45"/>
    <mergeCell ref="F45:G45"/>
    <mergeCell ref="H45:I45"/>
    <mergeCell ref="A46:A47"/>
    <mergeCell ref="B46:C47"/>
    <mergeCell ref="D46:E47"/>
    <mergeCell ref="F46:G47"/>
    <mergeCell ref="H46:I47"/>
    <mergeCell ref="J46:K46"/>
    <mergeCell ref="Q46:R47"/>
    <mergeCell ref="S46:T47"/>
    <mergeCell ref="U46:V46"/>
    <mergeCell ref="B49:K49"/>
    <mergeCell ref="M49:V49"/>
    <mergeCell ref="S45:T45"/>
    <mergeCell ref="U45:V45"/>
    <mergeCell ref="M46:N47"/>
    <mergeCell ref="O46:P47"/>
    <mergeCell ref="J45:K45"/>
    <mergeCell ref="M50:N50"/>
    <mergeCell ref="O50:P50"/>
    <mergeCell ref="Q50:R50"/>
    <mergeCell ref="B50:C50"/>
    <mergeCell ref="D50:E50"/>
    <mergeCell ref="F50:G50"/>
    <mergeCell ref="H50:I50"/>
    <mergeCell ref="A51:A52"/>
    <mergeCell ref="B51:C52"/>
    <mergeCell ref="D51:E52"/>
    <mergeCell ref="F51:G52"/>
    <mergeCell ref="H51:I52"/>
    <mergeCell ref="J51:K51"/>
    <mergeCell ref="Q51:R52"/>
    <mergeCell ref="S51:T52"/>
    <mergeCell ref="U51:V51"/>
    <mergeCell ref="B56:K56"/>
    <mergeCell ref="M56:V56"/>
    <mergeCell ref="S50:T50"/>
    <mergeCell ref="U50:V50"/>
    <mergeCell ref="M51:N52"/>
    <mergeCell ref="O51:P52"/>
    <mergeCell ref="J50:K50"/>
    <mergeCell ref="M57:N57"/>
    <mergeCell ref="O57:P57"/>
    <mergeCell ref="Q57:R57"/>
    <mergeCell ref="B57:C57"/>
    <mergeCell ref="D57:E57"/>
    <mergeCell ref="F57:G57"/>
    <mergeCell ref="H57:I57"/>
    <mergeCell ref="A58:A59"/>
    <mergeCell ref="B58:C59"/>
    <mergeCell ref="D58:E59"/>
    <mergeCell ref="F58:G59"/>
    <mergeCell ref="H58:I59"/>
    <mergeCell ref="J58:K58"/>
    <mergeCell ref="Q58:R59"/>
    <mergeCell ref="S58:T59"/>
    <mergeCell ref="U58:V58"/>
    <mergeCell ref="B61:K61"/>
    <mergeCell ref="M61:V61"/>
    <mergeCell ref="S57:T57"/>
    <mergeCell ref="U57:V57"/>
    <mergeCell ref="M58:N59"/>
    <mergeCell ref="O58:P59"/>
    <mergeCell ref="J57:K57"/>
    <mergeCell ref="M62:N62"/>
    <mergeCell ref="O62:P62"/>
    <mergeCell ref="Q62:R62"/>
    <mergeCell ref="B62:C62"/>
    <mergeCell ref="D62:E62"/>
    <mergeCell ref="F62:G62"/>
    <mergeCell ref="H62:I62"/>
    <mergeCell ref="A63:A64"/>
    <mergeCell ref="B63:C64"/>
    <mergeCell ref="D63:E64"/>
    <mergeCell ref="F63:G64"/>
    <mergeCell ref="H63:I64"/>
    <mergeCell ref="J63:K63"/>
    <mergeCell ref="Q63:R64"/>
    <mergeCell ref="S63:T64"/>
    <mergeCell ref="U63:V63"/>
    <mergeCell ref="B66:K66"/>
    <mergeCell ref="M66:V66"/>
    <mergeCell ref="S62:T62"/>
    <mergeCell ref="U62:V62"/>
    <mergeCell ref="M63:N64"/>
    <mergeCell ref="O63:P64"/>
    <mergeCell ref="J62:K62"/>
    <mergeCell ref="M67:N67"/>
    <mergeCell ref="O67:P67"/>
    <mergeCell ref="Q67:R67"/>
    <mergeCell ref="B67:C67"/>
    <mergeCell ref="D67:E67"/>
    <mergeCell ref="F67:G67"/>
    <mergeCell ref="H67:I67"/>
    <mergeCell ref="A68:A69"/>
    <mergeCell ref="B68:C69"/>
    <mergeCell ref="D68:E69"/>
    <mergeCell ref="F68:G69"/>
    <mergeCell ref="H68:I69"/>
    <mergeCell ref="J68:K68"/>
    <mergeCell ref="Q68:R69"/>
    <mergeCell ref="S68:T69"/>
    <mergeCell ref="U68:V68"/>
    <mergeCell ref="B71:K71"/>
    <mergeCell ref="M71:V71"/>
    <mergeCell ref="S67:T67"/>
    <mergeCell ref="U67:V67"/>
    <mergeCell ref="M68:N69"/>
    <mergeCell ref="O68:P69"/>
    <mergeCell ref="J67:K67"/>
    <mergeCell ref="O72:P72"/>
    <mergeCell ref="Q72:R72"/>
    <mergeCell ref="B72:C72"/>
    <mergeCell ref="D72:E72"/>
    <mergeCell ref="F72:G72"/>
    <mergeCell ref="H72:I72"/>
    <mergeCell ref="A73:A74"/>
    <mergeCell ref="B73:C74"/>
    <mergeCell ref="D73:E74"/>
    <mergeCell ref="F73:G74"/>
    <mergeCell ref="H73:I74"/>
    <mergeCell ref="J73:K73"/>
    <mergeCell ref="S73:T74"/>
    <mergeCell ref="U73:V73"/>
    <mergeCell ref="B76:K76"/>
    <mergeCell ref="M76:V76"/>
    <mergeCell ref="S72:T72"/>
    <mergeCell ref="U72:V72"/>
    <mergeCell ref="M73:N74"/>
    <mergeCell ref="O73:P74"/>
    <mergeCell ref="J72:K72"/>
    <mergeCell ref="M72:N72"/>
    <mergeCell ref="Q77:R77"/>
    <mergeCell ref="B77:C77"/>
    <mergeCell ref="D77:E77"/>
    <mergeCell ref="F77:G77"/>
    <mergeCell ref="H77:I77"/>
    <mergeCell ref="Q73:R74"/>
    <mergeCell ref="J78:K78"/>
    <mergeCell ref="M78:N79"/>
    <mergeCell ref="O78:P79"/>
    <mergeCell ref="J77:K77"/>
    <mergeCell ref="M77:N77"/>
    <mergeCell ref="O77:P77"/>
    <mergeCell ref="Q78:R79"/>
    <mergeCell ref="S78:T79"/>
    <mergeCell ref="U78:V78"/>
    <mergeCell ref="S77:T77"/>
    <mergeCell ref="U77:V77"/>
    <mergeCell ref="A78:A79"/>
    <mergeCell ref="B78:C79"/>
    <mergeCell ref="D78:E79"/>
    <mergeCell ref="F78:G79"/>
    <mergeCell ref="H78:I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Louiselle Caron</dc:creator>
  <cp:keywords/>
  <dc:description/>
  <cp:lastModifiedBy>Sarah Mazouz</cp:lastModifiedBy>
  <dcterms:created xsi:type="dcterms:W3CDTF">2014-03-10T13:24:24Z</dcterms:created>
  <dcterms:modified xsi:type="dcterms:W3CDTF">2014-10-15T16:37:07Z</dcterms:modified>
  <cp:category/>
  <cp:version/>
  <cp:contentType/>
  <cp:contentStatus/>
</cp:coreProperties>
</file>