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040" yWindow="2955" windowWidth="24240" windowHeight="6060"/>
  </bookViews>
  <sheets>
    <sheet name="RÉCAPITULATIF" sheetId="6" r:id="rId1"/>
    <sheet name="Inscriptions shiai" sheetId="1" r:id="rId2"/>
    <sheet name="Inscription kata" sheetId="4" r:id="rId3"/>
    <sheet name="Inscription Entraîneur-Autre" sheetId="5" r:id="rId4"/>
    <sheet name="Références" sheetId="2" state="hidden" r:id="rId5"/>
    <sheet name="Détails - Frais -Vols -  Héb." sheetId="3" r:id="rId6"/>
  </sheets>
  <definedNames>
    <definedName name="Assurances">Références!$L$2:$L$4</definedName>
    <definedName name="avion">Références!$N$2:$N$6</definedName>
    <definedName name="banquet">Références!$D$2:$D$3</definedName>
    <definedName name="camp">Références!$E$2:$E$3</definedName>
    <definedName name="cat.kata">Références!$I$2:$I$3</definedName>
    <definedName name="cat.shiai">Références!$M$2:$M$6</definedName>
    <definedName name="Hébergement">Références!$C$2:$C$7</definedName>
    <definedName name="kata">Références!$G$2:$G$6</definedName>
    <definedName name="nbdivisions">Références!$B$2:$B$4</definedName>
    <definedName name="nbshiai">Références!$B$2:$B$4</definedName>
    <definedName name="poids">Références!$F$2:$F$27</definedName>
    <definedName name="Sexe">Références!$A$2:$A$3</definedName>
    <definedName name="shiai">Références!$B$2:$B$4</definedName>
    <definedName name="Symposium">Références!$K$2:$K$3</definedName>
    <definedName name="_xlnm.Print_Area" localSheetId="5">'Détails - Frais -Vols -  Héb.'!$A$1:$E$24</definedName>
    <definedName name="_xlnm.Print_Area" localSheetId="3">'Inscription Entraîneur-Autre'!$A$1:$R$18</definedName>
    <definedName name="_xlnm.Print_Area" localSheetId="2">'Inscription kata'!$A$1:$V$23</definedName>
    <definedName name="_xlnm.Print_Area" localSheetId="1">'Inscriptions shiai'!$A$1:$V$43</definedName>
    <definedName name="_xlnm.Print_Area" localSheetId="0">RÉCAPITULATIF!$A$1:$H$23</definedName>
  </definedNames>
  <calcPr calcId="125725"/>
</workbook>
</file>

<file path=xl/calcChain.xml><?xml version="1.0" encoding="utf-8"?>
<calcChain xmlns="http://schemas.openxmlformats.org/spreadsheetml/2006/main">
  <c r="R3" i="5"/>
  <c r="R4"/>
  <c r="V3" i="1"/>
  <c r="V40"/>
  <c r="V41"/>
  <c r="V42"/>
  <c r="R5" i="5"/>
  <c r="R6"/>
  <c r="R7"/>
  <c r="R8"/>
  <c r="R9"/>
  <c r="R10"/>
  <c r="R11"/>
  <c r="R12"/>
  <c r="R13"/>
  <c r="R14"/>
  <c r="R15"/>
  <c r="R16"/>
  <c r="R17"/>
  <c r="V4" i="1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3" l="1"/>
  <c r="C8" i="6" s="1"/>
  <c r="R18" i="5" l="1"/>
  <c r="C10" i="6" s="1"/>
  <c r="V4" i="4"/>
  <c r="V5"/>
  <c r="V6"/>
  <c r="V7"/>
  <c r="V8"/>
  <c r="V9"/>
  <c r="V10"/>
  <c r="V11"/>
  <c r="V12"/>
  <c r="V13"/>
  <c r="V14"/>
  <c r="V15"/>
  <c r="V16"/>
  <c r="V17"/>
  <c r="V18"/>
  <c r="V19"/>
  <c r="V20"/>
  <c r="V21"/>
  <c r="V22"/>
  <c r="V3"/>
  <c r="V23" s="1"/>
  <c r="C9" i="6" s="1"/>
  <c r="C11" l="1"/>
  <c r="A4" i="5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B5" i="4"/>
  <c r="B7" s="1"/>
  <c r="B9" s="1"/>
  <c r="B11" s="1"/>
  <c r="B13" s="1"/>
  <c r="B15" s="1"/>
  <c r="B17" s="1"/>
  <c r="B19" s="1"/>
  <c r="B21" s="1"/>
</calcChain>
</file>

<file path=xl/sharedStrings.xml><?xml version="1.0" encoding="utf-8"?>
<sst xmlns="http://schemas.openxmlformats.org/spreadsheetml/2006/main" count="292" uniqueCount="198">
  <si>
    <t>Prénom</t>
  </si>
  <si>
    <t>Non</t>
  </si>
  <si>
    <t>U16</t>
  </si>
  <si>
    <t>U18</t>
  </si>
  <si>
    <t>U21</t>
  </si>
  <si>
    <t>Senior</t>
  </si>
  <si>
    <t>Catégories shiai</t>
  </si>
  <si>
    <t>Hébergement</t>
  </si>
  <si>
    <t>12 au 16 mai (4 nuits)</t>
  </si>
  <si>
    <t>12 au 18 mai (6 nuits)</t>
  </si>
  <si>
    <t>13 au 16 mai (3 nuits)</t>
  </si>
  <si>
    <t>13 au 18 mai (5 nuits)</t>
  </si>
  <si>
    <t>Avion</t>
  </si>
  <si>
    <t>Assurances</t>
  </si>
  <si>
    <t>11 au 13 mai (2 nuits)</t>
  </si>
  <si>
    <t>Camp d'entraînement</t>
  </si>
  <si>
    <t>Oui</t>
  </si>
  <si>
    <t>Banquet</t>
  </si>
  <si>
    <t xml:space="preserve">Oui </t>
  </si>
  <si>
    <t xml:space="preserve">Non </t>
  </si>
  <si>
    <t>SHIAI</t>
  </si>
  <si>
    <t>Total</t>
  </si>
  <si>
    <t>P/T</t>
  </si>
  <si>
    <t>F</t>
  </si>
  <si>
    <t>NOM DE FAMILLE</t>
  </si>
  <si>
    <t>M</t>
  </si>
  <si>
    <t>Grade</t>
  </si>
  <si>
    <t>Courriel</t>
  </si>
  <si>
    <t>Contact en cas d'urgence</t>
  </si>
  <si>
    <t>Camp</t>
  </si>
  <si>
    <t>BC</t>
  </si>
  <si>
    <t>Y/O</t>
  </si>
  <si>
    <t>M38</t>
  </si>
  <si>
    <t>3 Kyu</t>
  </si>
  <si>
    <t>U21 K</t>
  </si>
  <si>
    <t>Nage-No-Kata</t>
  </si>
  <si>
    <t>AB</t>
  </si>
  <si>
    <t>N</t>
  </si>
  <si>
    <t>M42</t>
  </si>
  <si>
    <t>3 Kyu +</t>
  </si>
  <si>
    <t>Senior K</t>
  </si>
  <si>
    <t>Katame-No-Kata</t>
  </si>
  <si>
    <t>SK</t>
  </si>
  <si>
    <t>M46</t>
  </si>
  <si>
    <t>2 Kyu</t>
  </si>
  <si>
    <t>Ju-No-Kata</t>
  </si>
  <si>
    <t>MB</t>
  </si>
  <si>
    <t>M50</t>
  </si>
  <si>
    <t>2 Kyu +</t>
  </si>
  <si>
    <t>Kime-No-Kata</t>
  </si>
  <si>
    <t>Veteran</t>
  </si>
  <si>
    <t>ON</t>
  </si>
  <si>
    <t>M55</t>
  </si>
  <si>
    <t>1 Kyu</t>
  </si>
  <si>
    <t>Kodokan Goshin-Jutsu</t>
  </si>
  <si>
    <t>QC</t>
  </si>
  <si>
    <t>M60</t>
  </si>
  <si>
    <t>Shodan</t>
  </si>
  <si>
    <t>NB</t>
  </si>
  <si>
    <t>M66</t>
  </si>
  <si>
    <t>Nidan</t>
  </si>
  <si>
    <t>NS</t>
  </si>
  <si>
    <t>M73</t>
  </si>
  <si>
    <t>Sandan</t>
  </si>
  <si>
    <t>PE</t>
  </si>
  <si>
    <t>M73+</t>
  </si>
  <si>
    <t>Yondan</t>
  </si>
  <si>
    <t>NL</t>
  </si>
  <si>
    <t>M81</t>
  </si>
  <si>
    <t>Godan</t>
  </si>
  <si>
    <t>YK</t>
  </si>
  <si>
    <t>M81+</t>
  </si>
  <si>
    <t>Rokudan</t>
  </si>
  <si>
    <t>NT</t>
  </si>
  <si>
    <t>M90</t>
  </si>
  <si>
    <t>Shichidan</t>
  </si>
  <si>
    <t>NU</t>
  </si>
  <si>
    <t>M90+</t>
  </si>
  <si>
    <t>Hachidan</t>
  </si>
  <si>
    <t>M100</t>
  </si>
  <si>
    <t>Kudan</t>
  </si>
  <si>
    <t>M100+</t>
  </si>
  <si>
    <t>F36</t>
  </si>
  <si>
    <t>F40</t>
  </si>
  <si>
    <t>F44</t>
  </si>
  <si>
    <t>F48</t>
  </si>
  <si>
    <t>F52</t>
  </si>
  <si>
    <t>F57</t>
  </si>
  <si>
    <t>F63</t>
  </si>
  <si>
    <t>F70</t>
  </si>
  <si>
    <t>F70+</t>
  </si>
  <si>
    <t>F78</t>
  </si>
  <si>
    <t>F78+</t>
  </si>
  <si>
    <t>Sexe</t>
  </si>
  <si>
    <t>Catégorie de poids</t>
  </si>
  <si>
    <t>Vétéran</t>
  </si>
  <si>
    <t>Kata</t>
  </si>
  <si>
    <t>Nage no kata</t>
  </si>
  <si>
    <t>Katame no kata</t>
  </si>
  <si>
    <t>Ju no kata</t>
  </si>
  <si>
    <t>Kime no kata</t>
  </si>
  <si>
    <t>Kodokan Goshin Jutsu</t>
  </si>
  <si>
    <t>Kata U21</t>
  </si>
  <si>
    <t>Catégorie de kata</t>
  </si>
  <si>
    <t>Nom du club</t>
  </si>
  <si>
    <t>Numéro d'assurance maladie</t>
  </si>
  <si>
    <t>Numéro de tél. en cas d'urgence</t>
  </si>
  <si>
    <t>Nombre de divisions</t>
  </si>
  <si>
    <t>Catégorie de poids 1</t>
  </si>
  <si>
    <t>Catégorie de poids 2</t>
  </si>
  <si>
    <t>KATA</t>
  </si>
  <si>
    <t>Kata 1</t>
  </si>
  <si>
    <t>Kata 2</t>
  </si>
  <si>
    <t>Pair</t>
  </si>
  <si>
    <t>`</t>
  </si>
  <si>
    <t>COACH/OFFICIAL</t>
  </si>
  <si>
    <t>Symposium</t>
  </si>
  <si>
    <t>Fonction</t>
  </si>
  <si>
    <t>Division d'âge</t>
  </si>
  <si>
    <t># Passeport Judo Canada</t>
  </si>
  <si>
    <t>Kata senior</t>
  </si>
  <si>
    <t># PNCE</t>
  </si>
  <si>
    <t>Entraîneur</t>
  </si>
  <si>
    <t>Annulation  voyage - Adulte (59.00$)</t>
  </si>
  <si>
    <t>Tout risque - moins de 29 ans (29,66$)</t>
  </si>
  <si>
    <t>TOTAL</t>
  </si>
  <si>
    <t>Division 1 (110$)</t>
  </si>
  <si>
    <t>Division 2 (60$)</t>
  </si>
  <si>
    <t>Camp (60$)</t>
  </si>
  <si>
    <t>Camp    (60$)</t>
  </si>
  <si>
    <t>Banquet (60$)</t>
  </si>
  <si>
    <t>Vol A (4 nuits - 12 au 16 mai)</t>
  </si>
  <si>
    <t>Vol B (6 nuits - 12 au 18 mai)</t>
  </si>
  <si>
    <t>Vol C (3 nuits - 13 au 16 mai)</t>
  </si>
  <si>
    <t>Vol D (5 nuits - 13 au 18 mai)</t>
  </si>
  <si>
    <t>Avion (660$ - inclut navette)</t>
  </si>
  <si>
    <t>Nom du co-chambreur désiré (à titre indicatif seulement)</t>
  </si>
  <si>
    <t>Avion (660$ incluant la navette)</t>
  </si>
  <si>
    <t>Date de naissance</t>
  </si>
  <si>
    <t xml:space="preserve">Hébergement : </t>
  </si>
  <si>
    <t>Avion (navette incluse)</t>
  </si>
  <si>
    <t xml:space="preserve">Inscriptions shiai : </t>
  </si>
  <si>
    <t xml:space="preserve">Inscriptions kata : </t>
  </si>
  <si>
    <t>COÛT TOTAL DES INSCRIPTIONS</t>
  </si>
  <si>
    <t xml:space="preserve">Inscriptions entraîneurs et autres : </t>
  </si>
  <si>
    <t xml:space="preserve">GRAND TOTAL </t>
  </si>
  <si>
    <t>Retourner le fichier d'inscription complété à Jessika Therrien, jtherrien@judo-quebec.qc.ca.</t>
  </si>
  <si>
    <t xml:space="preserve">Paiement : </t>
  </si>
  <si>
    <t>Pour toutes questions, contacter Jessika Therrien au 514-252-3040 p.22.</t>
  </si>
  <si>
    <t>Faire un chèque équivalent au montant suurligé en jaune à l'ordre  de Judo Québec</t>
  </si>
  <si>
    <t>Date limite pour retourner le fichier d'inscription et les formulaires : 10 avril 2016 (courriel)</t>
  </si>
  <si>
    <t xml:space="preserve">Envoi du chèque : </t>
  </si>
  <si>
    <t>Judo Québec</t>
  </si>
  <si>
    <t>Att. Jessika Therrien</t>
  </si>
  <si>
    <t>Inscriptions Championnats canadiens ouverts 2016</t>
  </si>
  <si>
    <t>4545, ave. Pierre-De Coubertin</t>
  </si>
  <si>
    <t>Montréal, Qc, H1V 0B2</t>
  </si>
  <si>
    <t>Devis technique</t>
  </si>
  <si>
    <t>Formulaire de décharge</t>
  </si>
  <si>
    <t>Formulaire médical</t>
  </si>
  <si>
    <t xml:space="preserve">Documents : </t>
  </si>
  <si>
    <t>Frais du voyage 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</si>
  <si>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Avion incluant navette : 660$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</si>
  <si>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Hébergement : 45$/nuit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</si>
  <si>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Une division :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</si>
  <si>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Shiai : 110$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</si>
  <si>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Kata : 90$/participant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</si>
  <si>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2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division :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</si>
  <si>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Shiai : 60$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</si>
  <si>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Kata : 45$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</si>
  <si>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Banquet : 60$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</si>
  <si>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Camp : 60$</t>
    </r>
  </si>
  <si>
    <t>Tori</t>
  </si>
  <si>
    <t>Uke</t>
  </si>
  <si>
    <t>Rôle</t>
  </si>
  <si>
    <t>12 mai : 7h50 ou 8h40</t>
  </si>
  <si>
    <t>12 mai : 11h20 ou 12h20</t>
  </si>
  <si>
    <t>16 mai : 6h00 ou 7h05</t>
  </si>
  <si>
    <t>16 mai : 13h28 ou 13h10</t>
  </si>
  <si>
    <t xml:space="preserve">Vol A  </t>
  </si>
  <si>
    <t>12 mai : 6h00</t>
  </si>
  <si>
    <t>12 mai : 12h23</t>
  </si>
  <si>
    <t>18 mai : 18h25</t>
  </si>
  <si>
    <t>18 -19 mai : 00h30 (nuit)</t>
  </si>
  <si>
    <t xml:space="preserve">Vol B  </t>
  </si>
  <si>
    <t xml:space="preserve">Vol C  </t>
  </si>
  <si>
    <t>13 mai : 7h50</t>
  </si>
  <si>
    <t>13 mai : 12h20</t>
  </si>
  <si>
    <t>16 mai : 12h35</t>
  </si>
  <si>
    <t>16 mai : 18h39</t>
  </si>
  <si>
    <t xml:space="preserve">Vol D </t>
  </si>
  <si>
    <t>18 mai : 16h15</t>
  </si>
  <si>
    <t>18-19 mai : 00h13 (nuit)</t>
  </si>
  <si>
    <t>Départ aéroport MTL</t>
  </si>
  <si>
    <t>Arrivée aéroport Calgary</t>
  </si>
  <si>
    <t>Départ aéroport Calgary</t>
  </si>
  <si>
    <t>Arrivée aéroport Montréal</t>
  </si>
  <si>
    <t>Hôtel Alma &amp; Summer Residence at the University of Calgary - Kananaskis Hall (Dortoirs à 2 lits simples)</t>
  </si>
</sst>
</file>

<file path=xl/styles.xml><?xml version="1.0" encoding="utf-8"?>
<styleSheet xmlns="http://schemas.openxmlformats.org/spreadsheetml/2006/main">
  <numFmts count="2">
    <numFmt numFmtId="44" formatCode="_ * #,##0.00_)\ &quot;$&quot;_ ;_ * \(#,##0.00\)\ &quot;$&quot;_ ;_ * &quot;-&quot;??_)\ &quot;$&quot;_ ;_ @_ "/>
    <numFmt numFmtId="164" formatCode="&quot;$&quot;#,##0.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theme="1"/>
      <name val="Courier New"/>
      <family val="3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3" xfId="0" applyFont="1" applyBorder="1"/>
    <xf numFmtId="0" fontId="0" fillId="0" borderId="0" xfId="0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Protection="1"/>
    <xf numFmtId="0" fontId="0" fillId="0" borderId="0" xfId="0" applyFill="1" applyBorder="1" applyProtection="1"/>
    <xf numFmtId="0" fontId="1" fillId="0" borderId="5" xfId="0" applyFont="1" applyBorder="1"/>
    <xf numFmtId="0" fontId="0" fillId="0" borderId="6" xfId="0" applyBorder="1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2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0" xfId="0" applyFont="1"/>
    <xf numFmtId="164" fontId="4" fillId="0" borderId="0" xfId="0" applyNumberFormat="1" applyFont="1" applyAlignment="1">
      <alignment horizontal="left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44" fontId="0" fillId="0" borderId="1" xfId="0" applyNumberFormat="1" applyBorder="1"/>
    <xf numFmtId="0" fontId="1" fillId="0" borderId="10" xfId="0" applyFont="1" applyBorder="1"/>
    <xf numFmtId="0" fontId="0" fillId="0" borderId="11" xfId="0" applyBorder="1" applyAlignment="1" applyProtection="1">
      <alignment horizontal="left"/>
      <protection locked="0"/>
    </xf>
    <xf numFmtId="0" fontId="1" fillId="0" borderId="12" xfId="0" applyFont="1" applyBorder="1"/>
    <xf numFmtId="0" fontId="1" fillId="0" borderId="15" xfId="0" applyFont="1" applyBorder="1"/>
    <xf numFmtId="0" fontId="0" fillId="0" borderId="16" xfId="0" applyBorder="1" applyAlignment="1" applyProtection="1">
      <alignment horizontal="left"/>
      <protection locked="0"/>
    </xf>
    <xf numFmtId="0" fontId="1" fillId="3" borderId="9" xfId="0" applyFont="1" applyFill="1" applyBorder="1" applyAlignment="1">
      <alignment horizontal="center" vertical="center" wrapText="1"/>
    </xf>
    <xf numFmtId="44" fontId="0" fillId="0" borderId="20" xfId="0" applyNumberFormat="1" applyBorder="1"/>
    <xf numFmtId="44" fontId="0" fillId="0" borderId="21" xfId="0" applyNumberFormat="1" applyBorder="1"/>
    <xf numFmtId="44" fontId="0" fillId="0" borderId="22" xfId="0" applyNumberFormat="1" applyBorder="1"/>
    <xf numFmtId="44" fontId="1" fillId="0" borderId="4" xfId="0" applyNumberFormat="1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left"/>
    </xf>
    <xf numFmtId="0" fontId="0" fillId="0" borderId="17" xfId="0" applyBorder="1"/>
    <xf numFmtId="0" fontId="0" fillId="0" borderId="19" xfId="0" applyBorder="1"/>
    <xf numFmtId="44" fontId="0" fillId="0" borderId="32" xfId="0" applyNumberFormat="1" applyBorder="1"/>
    <xf numFmtId="44" fontId="0" fillId="0" borderId="33" xfId="0" applyNumberFormat="1" applyBorder="1"/>
    <xf numFmtId="44" fontId="1" fillId="0" borderId="1" xfId="0" applyNumberFormat="1" applyFont="1" applyBorder="1" applyAlignment="1">
      <alignment horizontal="left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20" xfId="0" applyFont="1" applyBorder="1"/>
    <xf numFmtId="0" fontId="1" fillId="0" borderId="21" xfId="0" applyFont="1" applyBorder="1"/>
    <xf numFmtId="0" fontId="1" fillId="0" borderId="1" xfId="0" applyFont="1" applyBorder="1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4" fontId="8" fillId="0" borderId="0" xfId="0" applyNumberFormat="1" applyFont="1" applyBorder="1" applyAlignment="1">
      <alignment horizontal="left"/>
    </xf>
    <xf numFmtId="0" fontId="5" fillId="2" borderId="38" xfId="0" applyFont="1" applyFill="1" applyBorder="1" applyAlignment="1">
      <alignment horizontal="left"/>
    </xf>
    <xf numFmtId="44" fontId="8" fillId="2" borderId="38" xfId="0" applyNumberFormat="1" applyFont="1" applyFill="1" applyBorder="1" applyAlignment="1">
      <alignment horizontal="left"/>
    </xf>
    <xf numFmtId="0" fontId="0" fillId="0" borderId="34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35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36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1" xfId="0" applyFont="1" applyBorder="1" applyProtection="1">
      <protection locked="0"/>
    </xf>
    <xf numFmtId="0" fontId="0" fillId="0" borderId="17" xfId="0" applyFont="1" applyBorder="1" applyProtection="1">
      <protection locked="0"/>
    </xf>
    <xf numFmtId="44" fontId="0" fillId="0" borderId="32" xfId="0" applyNumberFormat="1" applyFont="1" applyBorder="1"/>
    <xf numFmtId="0" fontId="0" fillId="0" borderId="13" xfId="0" applyFont="1" applyBorder="1" applyProtection="1">
      <protection locked="0"/>
    </xf>
    <xf numFmtId="0" fontId="0" fillId="0" borderId="18" xfId="0" applyFont="1" applyBorder="1" applyProtection="1">
      <protection locked="0"/>
    </xf>
    <xf numFmtId="44" fontId="0" fillId="0" borderId="21" xfId="0" applyNumberFormat="1" applyFont="1" applyBorder="1"/>
    <xf numFmtId="0" fontId="0" fillId="0" borderId="16" xfId="0" applyFont="1" applyBorder="1" applyProtection="1">
      <protection locked="0"/>
    </xf>
    <xf numFmtId="0" fontId="0" fillId="0" borderId="19" xfId="0" applyFont="1" applyBorder="1" applyProtection="1">
      <protection locked="0"/>
    </xf>
    <xf numFmtId="44" fontId="0" fillId="0" borderId="22" xfId="0" applyNumberFormat="1" applyFont="1" applyBorder="1"/>
    <xf numFmtId="0" fontId="10" fillId="0" borderId="0" xfId="1" applyAlignment="1" applyProtection="1"/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indent="5"/>
    </xf>
    <xf numFmtId="0" fontId="13" fillId="0" borderId="0" xfId="0" applyFont="1" applyAlignment="1">
      <alignment horizontal="left" indent="10"/>
    </xf>
    <xf numFmtId="0" fontId="0" fillId="0" borderId="31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/>
    <xf numFmtId="0" fontId="1" fillId="4" borderId="40" xfId="0" applyFont="1" applyFill="1" applyBorder="1"/>
    <xf numFmtId="0" fontId="1" fillId="4" borderId="4" xfId="0" applyFont="1" applyFill="1" applyBorder="1"/>
    <xf numFmtId="0" fontId="1" fillId="4" borderId="1" xfId="0" applyFont="1" applyFill="1" applyBorder="1"/>
    <xf numFmtId="0" fontId="0" fillId="0" borderId="10" xfId="0" applyBorder="1"/>
    <xf numFmtId="0" fontId="0" fillId="0" borderId="42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43" xfId="0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17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7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27" xfId="0" applyFont="1" applyBorder="1" applyProtection="1">
      <protection locked="0"/>
    </xf>
    <xf numFmtId="0" fontId="0" fillId="0" borderId="14" xfId="0" applyFont="1" applyBorder="1" applyProtection="1">
      <protection locked="0"/>
    </xf>
    <xf numFmtId="0" fontId="0" fillId="0" borderId="29" xfId="0" applyFont="1" applyBorder="1" applyProtection="1">
      <protection locked="0"/>
    </xf>
    <xf numFmtId="44" fontId="0" fillId="0" borderId="0" xfId="0" applyNumberFormat="1" applyBorder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l.dropboxusercontent.com/u/42270399/Med%20Form%20Open%20Nationals.pdf" TargetMode="External"/><Relationship Id="rId2" Type="http://schemas.openxmlformats.org/officeDocument/2006/relationships/hyperlink" Target="https://dl.dropboxusercontent.com/u/42270399/Waiver%20Open%20Nationals%202016%20FR.pdf" TargetMode="External"/><Relationship Id="rId1" Type="http://schemas.openxmlformats.org/officeDocument/2006/relationships/hyperlink" Target="https://dl.dropboxusercontent.com/u/42270399/TP%20Open%20Nationals%202016%20FR%20Mar%201%202016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Normal="100" workbookViewId="0">
      <selection activeCell="D24" sqref="D24"/>
    </sheetView>
  </sheetViews>
  <sheetFormatPr baseColWidth="10" defaultRowHeight="15"/>
  <cols>
    <col min="1" max="1" width="17.42578125" style="10" customWidth="1"/>
    <col min="2" max="2" width="17.5703125" style="10" customWidth="1"/>
  </cols>
  <sheetData>
    <row r="1" spans="1:4" s="59" customFormat="1" ht="18.75">
      <c r="A1" s="58" t="s">
        <v>154</v>
      </c>
      <c r="B1" s="58"/>
    </row>
    <row r="3" spans="1:4" ht="15.75">
      <c r="A3" s="60" t="s">
        <v>150</v>
      </c>
      <c r="B3" s="61"/>
      <c r="C3" s="62"/>
      <c r="D3" s="62"/>
    </row>
    <row r="4" spans="1:4" ht="15.75">
      <c r="A4" s="63" t="s">
        <v>146</v>
      </c>
      <c r="B4" s="61"/>
      <c r="C4" s="62"/>
      <c r="D4" s="62"/>
    </row>
    <row r="5" spans="1:4" ht="15.75">
      <c r="A5" s="61" t="s">
        <v>148</v>
      </c>
      <c r="B5" s="61"/>
      <c r="C5" s="62"/>
      <c r="D5" s="62"/>
    </row>
    <row r="6" spans="1:4" ht="15.75">
      <c r="A6" s="61"/>
      <c r="B6" s="61"/>
      <c r="C6" s="62"/>
      <c r="D6" s="62"/>
    </row>
    <row r="7" spans="1:4" ht="15.75">
      <c r="A7" s="64" t="s">
        <v>143</v>
      </c>
      <c r="B7" s="64"/>
      <c r="C7" s="65"/>
      <c r="D7" s="62"/>
    </row>
    <row r="8" spans="1:4" ht="15.75">
      <c r="A8" s="65" t="s">
        <v>141</v>
      </c>
      <c r="B8" s="65"/>
      <c r="C8" s="66">
        <f>'Inscriptions shiai'!V43</f>
        <v>0</v>
      </c>
      <c r="D8" s="62"/>
    </row>
    <row r="9" spans="1:4" ht="15.75">
      <c r="A9" s="65" t="s">
        <v>142</v>
      </c>
      <c r="B9" s="65"/>
      <c r="C9" s="66">
        <f>'Inscription kata'!V23</f>
        <v>0</v>
      </c>
      <c r="D9" s="62"/>
    </row>
    <row r="10" spans="1:4" ht="15.75">
      <c r="A10" s="65" t="s">
        <v>144</v>
      </c>
      <c r="B10" s="65"/>
      <c r="C10" s="66">
        <f>'Inscription Entraîneur-Autre'!R18</f>
        <v>0</v>
      </c>
      <c r="D10" s="62"/>
    </row>
    <row r="11" spans="1:4" ht="16.5" thickBot="1">
      <c r="A11" s="67" t="s">
        <v>145</v>
      </c>
      <c r="B11" s="67"/>
      <c r="C11" s="68">
        <f>SUM(C8:C10)</f>
        <v>0</v>
      </c>
      <c r="D11" s="62"/>
    </row>
    <row r="12" spans="1:4" ht="16.5" thickTop="1">
      <c r="A12" s="61"/>
      <c r="B12" s="61"/>
      <c r="C12" s="62"/>
      <c r="D12" s="62"/>
    </row>
    <row r="13" spans="1:4" ht="15.75">
      <c r="A13" s="61" t="s">
        <v>147</v>
      </c>
      <c r="B13" s="61" t="s">
        <v>149</v>
      </c>
      <c r="C13" s="62"/>
      <c r="D13" s="62"/>
    </row>
    <row r="14" spans="1:4" ht="15.75">
      <c r="A14" s="61" t="s">
        <v>151</v>
      </c>
      <c r="B14" s="61" t="s">
        <v>152</v>
      </c>
      <c r="C14" s="62"/>
      <c r="D14" s="62"/>
    </row>
    <row r="15" spans="1:4" ht="15.75">
      <c r="A15" s="61"/>
      <c r="B15" s="61" t="s">
        <v>153</v>
      </c>
      <c r="C15" s="62"/>
      <c r="D15" s="62"/>
    </row>
    <row r="16" spans="1:4">
      <c r="B16" s="10" t="s">
        <v>155</v>
      </c>
    </row>
    <row r="17" spans="1:2">
      <c r="B17" s="10" t="s">
        <v>156</v>
      </c>
    </row>
    <row r="19" spans="1:2">
      <c r="A19" s="87" t="s">
        <v>160</v>
      </c>
    </row>
    <row r="20" spans="1:2">
      <c r="A20" s="86" t="s">
        <v>157</v>
      </c>
    </row>
    <row r="21" spans="1:2">
      <c r="A21" s="86" t="s">
        <v>158</v>
      </c>
    </row>
    <row r="22" spans="1:2">
      <c r="A22" s="86" t="s">
        <v>159</v>
      </c>
    </row>
  </sheetData>
  <sheetProtection password="C44C" sheet="1" objects="1" scenarios="1"/>
  <hyperlinks>
    <hyperlink ref="A20" r:id="rId1" display="https://dl.dropboxusercontent.com/u/42270399/TP Open Nationals 2016 FR Mar 1 2016.pdf"/>
    <hyperlink ref="A21" r:id="rId2" display="https://dl.dropboxusercontent.com/u/42270399/Waiver Open Nationals 2016 FR.pdf"/>
    <hyperlink ref="A22" r:id="rId3" display="https://dl.dropboxusercontent.com/u/42270399/Med Form Open Nationals.pdf"/>
  </hyperlinks>
  <pageMargins left="0.7" right="0.7" top="0.75" bottom="0.75" header="0.3" footer="0.3"/>
  <pageSetup scale="87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62"/>
  <sheetViews>
    <sheetView zoomScaleNormal="100" workbookViewId="0">
      <selection activeCell="M3" sqref="M3"/>
    </sheetView>
  </sheetViews>
  <sheetFormatPr baseColWidth="10" defaultColWidth="11.42578125" defaultRowHeight="15"/>
  <cols>
    <col min="1" max="1" width="4" style="15" bestFit="1" customWidth="1"/>
    <col min="2" max="2" width="11.7109375" style="10" customWidth="1"/>
    <col min="3" max="4" width="15.7109375" style="10" customWidth="1"/>
    <col min="5" max="5" width="5.28515625" style="10" customWidth="1"/>
    <col min="6" max="6" width="10.5703125" style="10" customWidth="1"/>
    <col min="7" max="7" width="6.85546875" style="10" customWidth="1"/>
    <col min="8" max="9" width="16.7109375" style="10" customWidth="1"/>
    <col min="10" max="11" width="15.7109375" style="10" customWidth="1"/>
    <col min="12" max="12" width="12.7109375" style="10" customWidth="1"/>
    <col min="13" max="13" width="11.140625" style="10" customWidth="1"/>
    <col min="14" max="14" width="10.85546875" style="10" customWidth="1"/>
    <col min="15" max="15" width="9.85546875" style="10" customWidth="1"/>
    <col min="16" max="16" width="10.42578125" style="10" customWidth="1"/>
    <col min="17" max="17" width="9.7109375" style="10" customWidth="1"/>
    <col min="18" max="18" width="8.42578125" style="10" bestFit="1" customWidth="1"/>
    <col min="19" max="19" width="26.7109375" style="10" customWidth="1"/>
    <col min="20" max="20" width="19.7109375" style="10" customWidth="1"/>
    <col min="21" max="21" width="18.5703125" style="10" customWidth="1"/>
    <col min="22" max="22" width="12.7109375" style="10" customWidth="1"/>
    <col min="23" max="23" width="6.85546875" style="10" customWidth="1"/>
    <col min="24" max="25" width="4.7109375" style="10" customWidth="1"/>
    <col min="26" max="26" width="9.140625" style="10"/>
    <col min="27" max="34" width="9.140625" hidden="1" customWidth="1"/>
  </cols>
  <sheetData>
    <row r="1" spans="1:34" s="2" customFormat="1" ht="13.5" thickBot="1">
      <c r="A1" s="2" t="s">
        <v>20</v>
      </c>
      <c r="C1" s="3"/>
      <c r="D1" s="4"/>
      <c r="E1" s="3"/>
      <c r="F1" s="3"/>
      <c r="G1" s="3"/>
      <c r="H1" s="5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34" s="2" customFormat="1" ht="72" customHeight="1" thickBot="1">
      <c r="A2" s="19"/>
      <c r="B2" s="54" t="s">
        <v>119</v>
      </c>
      <c r="C2" s="20" t="s">
        <v>24</v>
      </c>
      <c r="D2" s="21" t="s">
        <v>0</v>
      </c>
      <c r="E2" s="20" t="s">
        <v>93</v>
      </c>
      <c r="F2" s="20" t="s">
        <v>138</v>
      </c>
      <c r="G2" s="20" t="s">
        <v>26</v>
      </c>
      <c r="H2" s="20" t="s">
        <v>27</v>
      </c>
      <c r="I2" s="20" t="s">
        <v>104</v>
      </c>
      <c r="J2" s="20" t="s">
        <v>105</v>
      </c>
      <c r="K2" s="20" t="s">
        <v>28</v>
      </c>
      <c r="L2" s="20" t="s">
        <v>106</v>
      </c>
      <c r="M2" s="20" t="s">
        <v>126</v>
      </c>
      <c r="N2" s="20" t="s">
        <v>108</v>
      </c>
      <c r="O2" s="20" t="s">
        <v>127</v>
      </c>
      <c r="P2" s="20" t="s">
        <v>109</v>
      </c>
      <c r="Q2" s="20" t="s">
        <v>129</v>
      </c>
      <c r="R2" s="20" t="s">
        <v>130</v>
      </c>
      <c r="S2" s="20" t="s">
        <v>135</v>
      </c>
      <c r="T2" s="22" t="s">
        <v>7</v>
      </c>
      <c r="U2" s="37" t="s">
        <v>136</v>
      </c>
      <c r="V2" s="22" t="s">
        <v>21</v>
      </c>
      <c r="W2" s="3"/>
      <c r="X2" s="3"/>
      <c r="Y2" s="3"/>
      <c r="Z2" s="3"/>
    </row>
    <row r="3" spans="1:34">
      <c r="A3" s="55">
        <v>1</v>
      </c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109"/>
      <c r="V3" s="38">
        <f>IF(M3="",0,110)+IF(O3="",0,60)+(IF(Q3="",0,60)+IF(R3="",0,60)+(IF(T3="Non",0,(IF(T3="11 au 13 mai (2 nuits)",90,(IF(T3="12 au 16 mai (4 nuits)",180,(IF(T3="12 au 18 mai (6 nuits)",270,(IF(T3="13 au 16 mai (3 nuits)",135,(IF(T3="13 au 18 mai (5 nuits)",225,0)))))))))))))+IF(S3="",0,(IF(S3="Non",0,660)))</f>
        <v>0</v>
      </c>
      <c r="W3" s="8"/>
      <c r="X3" s="9"/>
      <c r="Y3" s="9"/>
      <c r="AA3" t="s">
        <v>30</v>
      </c>
      <c r="AB3" t="s">
        <v>31</v>
      </c>
      <c r="AC3" t="s">
        <v>23</v>
      </c>
      <c r="AD3" t="s">
        <v>2</v>
      </c>
      <c r="AE3" t="s">
        <v>32</v>
      </c>
      <c r="AF3" s="11" t="s">
        <v>33</v>
      </c>
      <c r="AG3" s="12" t="s">
        <v>34</v>
      </c>
      <c r="AH3" s="12" t="s">
        <v>35</v>
      </c>
    </row>
    <row r="4" spans="1:34">
      <c r="A4" s="56">
        <v>2</v>
      </c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110"/>
      <c r="V4" s="39">
        <f t="shared" ref="V4:V42" si="0">IF(M4="",0,110)+IF(O4="",0,60)+(IF(Q4="",0,60)+IF(R4="",0,60)+(IF(T4="Non",0,(IF(T4="11 au 13 mai (2 nuits)",90,(IF(T4="12 au 16 mai (4 nuits)",180,(IF(T4="12 au 18 mai (6 nuits)",270,(IF(T4="13 au 16 mai (3 nuits)",135,(IF(3="13 au 18 mai (5 nuits)",225,0)))))))))))))+IF(S4="",0,(IF(S4="Non",0,600)))</f>
        <v>0</v>
      </c>
      <c r="W4" s="8"/>
      <c r="X4" s="9"/>
      <c r="Y4" s="9"/>
      <c r="AF4" s="11"/>
      <c r="AG4" s="12"/>
      <c r="AH4" s="12"/>
    </row>
    <row r="5" spans="1:34">
      <c r="A5" s="56">
        <v>3</v>
      </c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110"/>
      <c r="V5" s="39">
        <f t="shared" si="0"/>
        <v>0</v>
      </c>
      <c r="W5" s="8"/>
      <c r="X5" s="9"/>
      <c r="Y5" s="9"/>
      <c r="AF5" s="11"/>
      <c r="AG5" s="12"/>
      <c r="AH5" s="12"/>
    </row>
    <row r="6" spans="1:34">
      <c r="A6" s="56">
        <v>4</v>
      </c>
      <c r="B6" s="71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110"/>
      <c r="V6" s="39">
        <f t="shared" si="0"/>
        <v>0</v>
      </c>
      <c r="W6" s="8"/>
      <c r="X6" s="9"/>
      <c r="Y6" s="9"/>
      <c r="AF6" s="11"/>
      <c r="AG6" s="12"/>
      <c r="AH6" s="12"/>
    </row>
    <row r="7" spans="1:34">
      <c r="A7" s="56">
        <v>5</v>
      </c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110"/>
      <c r="V7" s="39">
        <f t="shared" si="0"/>
        <v>0</v>
      </c>
      <c r="W7" s="8"/>
      <c r="X7" s="9"/>
      <c r="Y7" s="9"/>
      <c r="AF7" s="11"/>
      <c r="AG7" s="12"/>
      <c r="AH7" s="12"/>
    </row>
    <row r="8" spans="1:34">
      <c r="A8" s="56">
        <v>6</v>
      </c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110"/>
      <c r="V8" s="39">
        <f t="shared" si="0"/>
        <v>0</v>
      </c>
      <c r="W8" s="8"/>
      <c r="X8" s="9"/>
      <c r="Y8" s="9"/>
      <c r="AF8" s="11"/>
      <c r="AG8" s="12"/>
      <c r="AH8" s="12"/>
    </row>
    <row r="9" spans="1:34">
      <c r="A9" s="56">
        <v>7</v>
      </c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110"/>
      <c r="V9" s="39">
        <f t="shared" si="0"/>
        <v>0</v>
      </c>
      <c r="W9" s="8"/>
      <c r="X9" s="9"/>
      <c r="Y9" s="9"/>
      <c r="AF9" s="11"/>
      <c r="AG9" s="12"/>
      <c r="AH9" s="12"/>
    </row>
    <row r="10" spans="1:34">
      <c r="A10" s="56">
        <v>8</v>
      </c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110"/>
      <c r="V10" s="39">
        <f t="shared" si="0"/>
        <v>0</v>
      </c>
      <c r="W10" s="8"/>
      <c r="X10" s="9"/>
      <c r="Y10" s="9"/>
      <c r="AF10" s="11"/>
      <c r="AG10" s="12"/>
      <c r="AH10" s="12"/>
    </row>
    <row r="11" spans="1:34">
      <c r="A11" s="56">
        <v>9</v>
      </c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110"/>
      <c r="V11" s="39">
        <f t="shared" si="0"/>
        <v>0</v>
      </c>
      <c r="W11" s="8"/>
      <c r="X11" s="9"/>
      <c r="Y11" s="9"/>
      <c r="AF11" s="11"/>
      <c r="AG11" s="12"/>
      <c r="AH11" s="12"/>
    </row>
    <row r="12" spans="1:34">
      <c r="A12" s="56">
        <v>10</v>
      </c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110"/>
      <c r="V12" s="39">
        <f t="shared" si="0"/>
        <v>0</v>
      </c>
      <c r="W12" s="8"/>
      <c r="X12" s="9"/>
      <c r="Y12" s="9"/>
      <c r="AF12" s="11"/>
      <c r="AG12" s="12"/>
      <c r="AH12" s="12"/>
    </row>
    <row r="13" spans="1:34">
      <c r="A13" s="56">
        <v>11</v>
      </c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110"/>
      <c r="V13" s="39">
        <f t="shared" si="0"/>
        <v>0</v>
      </c>
      <c r="W13" s="8"/>
      <c r="X13" s="9"/>
      <c r="Y13" s="9"/>
      <c r="AF13" s="11"/>
      <c r="AG13" s="12"/>
      <c r="AH13" s="12"/>
    </row>
    <row r="14" spans="1:34">
      <c r="A14" s="56">
        <v>12</v>
      </c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110"/>
      <c r="V14" s="39">
        <f t="shared" si="0"/>
        <v>0</v>
      </c>
      <c r="W14" s="8"/>
      <c r="X14" s="9"/>
      <c r="Y14" s="9"/>
      <c r="AF14" s="11"/>
      <c r="AG14" s="12"/>
      <c r="AH14" s="12"/>
    </row>
    <row r="15" spans="1:34">
      <c r="A15" s="56">
        <v>13</v>
      </c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110"/>
      <c r="V15" s="39">
        <f t="shared" si="0"/>
        <v>0</v>
      </c>
      <c r="W15" s="8"/>
      <c r="X15" s="9"/>
      <c r="Y15" s="9"/>
      <c r="AF15" s="11"/>
      <c r="AG15" s="12"/>
      <c r="AH15" s="12"/>
    </row>
    <row r="16" spans="1:34">
      <c r="A16" s="56">
        <v>14</v>
      </c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110"/>
      <c r="V16" s="39">
        <f t="shared" si="0"/>
        <v>0</v>
      </c>
      <c r="W16" s="8"/>
      <c r="X16" s="9"/>
      <c r="Y16" s="9"/>
      <c r="AF16" s="11"/>
      <c r="AG16" s="12"/>
      <c r="AH16" s="12"/>
    </row>
    <row r="17" spans="1:34">
      <c r="A17" s="56">
        <v>15</v>
      </c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110"/>
      <c r="V17" s="39">
        <f t="shared" si="0"/>
        <v>0</v>
      </c>
      <c r="W17" s="8"/>
      <c r="X17" s="9"/>
      <c r="Y17" s="9"/>
      <c r="AF17" s="11"/>
      <c r="AG17" s="12"/>
      <c r="AH17" s="12"/>
    </row>
    <row r="18" spans="1:34">
      <c r="A18" s="56">
        <v>16</v>
      </c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110"/>
      <c r="V18" s="39">
        <f t="shared" si="0"/>
        <v>0</v>
      </c>
      <c r="W18" s="8"/>
      <c r="X18" s="9"/>
      <c r="Y18" s="9"/>
      <c r="AA18" t="s">
        <v>36</v>
      </c>
      <c r="AB18" t="s">
        <v>37</v>
      </c>
      <c r="AC18" t="s">
        <v>25</v>
      </c>
      <c r="AD18" t="s">
        <v>3</v>
      </c>
      <c r="AE18" t="s">
        <v>38</v>
      </c>
      <c r="AF18" s="11" t="s">
        <v>39</v>
      </c>
      <c r="AG18" s="12" t="s">
        <v>40</v>
      </c>
      <c r="AH18" s="12" t="s">
        <v>41</v>
      </c>
    </row>
    <row r="19" spans="1:34">
      <c r="A19" s="56">
        <v>17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110"/>
      <c r="V19" s="39">
        <f t="shared" si="0"/>
        <v>0</v>
      </c>
      <c r="W19" s="8"/>
      <c r="X19" s="9"/>
      <c r="Y19" s="9"/>
      <c r="AA19" t="s">
        <v>42</v>
      </c>
      <c r="AD19" t="s">
        <v>4</v>
      </c>
      <c r="AE19" t="s">
        <v>43</v>
      </c>
      <c r="AF19" s="11" t="s">
        <v>44</v>
      </c>
      <c r="AH19" t="s">
        <v>45</v>
      </c>
    </row>
    <row r="20" spans="1:34">
      <c r="A20" s="56">
        <v>18</v>
      </c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110"/>
      <c r="V20" s="39">
        <f t="shared" si="0"/>
        <v>0</v>
      </c>
      <c r="W20" s="8"/>
      <c r="X20" s="9"/>
      <c r="Y20" s="9"/>
      <c r="AA20" t="s">
        <v>46</v>
      </c>
      <c r="AD20" t="s">
        <v>5</v>
      </c>
      <c r="AE20" t="s">
        <v>47</v>
      </c>
      <c r="AF20" s="11" t="s">
        <v>48</v>
      </c>
      <c r="AH20" t="s">
        <v>49</v>
      </c>
    </row>
    <row r="21" spans="1:34">
      <c r="A21" s="56">
        <v>19</v>
      </c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110"/>
      <c r="V21" s="39">
        <f t="shared" si="0"/>
        <v>0</v>
      </c>
      <c r="W21" s="8"/>
      <c r="X21" s="9"/>
      <c r="Y21" s="9"/>
      <c r="AA21" t="s">
        <v>51</v>
      </c>
      <c r="AD21" t="s">
        <v>50</v>
      </c>
      <c r="AE21" t="s">
        <v>52</v>
      </c>
      <c r="AF21" s="11" t="s">
        <v>53</v>
      </c>
      <c r="AH21" t="s">
        <v>54</v>
      </c>
    </row>
    <row r="22" spans="1:34">
      <c r="A22" s="56">
        <v>20</v>
      </c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110"/>
      <c r="V22" s="39">
        <f t="shared" si="0"/>
        <v>0</v>
      </c>
      <c r="AA22" t="s">
        <v>55</v>
      </c>
      <c r="AE22" t="s">
        <v>56</v>
      </c>
      <c r="AF22" s="11" t="s">
        <v>57</v>
      </c>
    </row>
    <row r="23" spans="1:34">
      <c r="A23" s="56">
        <v>21</v>
      </c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110"/>
      <c r="V23" s="39">
        <f t="shared" si="0"/>
        <v>0</v>
      </c>
      <c r="AA23" t="s">
        <v>58</v>
      </c>
      <c r="AE23" t="s">
        <v>59</v>
      </c>
      <c r="AF23" s="11" t="s">
        <v>60</v>
      </c>
    </row>
    <row r="24" spans="1:34">
      <c r="A24" s="56">
        <v>22</v>
      </c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110"/>
      <c r="V24" s="39">
        <f t="shared" si="0"/>
        <v>0</v>
      </c>
      <c r="AA24" t="s">
        <v>61</v>
      </c>
      <c r="AE24" t="s">
        <v>62</v>
      </c>
      <c r="AF24" s="11" t="s">
        <v>63</v>
      </c>
    </row>
    <row r="25" spans="1:34">
      <c r="A25" s="56">
        <v>23</v>
      </c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110"/>
      <c r="V25" s="39">
        <f t="shared" si="0"/>
        <v>0</v>
      </c>
      <c r="AA25" t="s">
        <v>64</v>
      </c>
      <c r="AE25" t="s">
        <v>65</v>
      </c>
      <c r="AF25" s="11" t="s">
        <v>66</v>
      </c>
    </row>
    <row r="26" spans="1:34">
      <c r="A26" s="56">
        <v>24</v>
      </c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110"/>
      <c r="V26" s="39">
        <f t="shared" si="0"/>
        <v>0</v>
      </c>
      <c r="AA26" t="s">
        <v>67</v>
      </c>
      <c r="AE26" t="s">
        <v>68</v>
      </c>
      <c r="AF26" s="11" t="s">
        <v>69</v>
      </c>
    </row>
    <row r="27" spans="1:34">
      <c r="A27" s="56">
        <v>25</v>
      </c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110"/>
      <c r="V27" s="39">
        <f t="shared" si="0"/>
        <v>0</v>
      </c>
      <c r="AA27" t="s">
        <v>70</v>
      </c>
      <c r="AE27" t="s">
        <v>71</v>
      </c>
      <c r="AF27" s="11" t="s">
        <v>72</v>
      </c>
    </row>
    <row r="28" spans="1:34">
      <c r="A28" s="56">
        <v>26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110"/>
      <c r="V28" s="39">
        <f t="shared" si="0"/>
        <v>0</v>
      </c>
      <c r="AA28" t="s">
        <v>73</v>
      </c>
      <c r="AE28" t="s">
        <v>74</v>
      </c>
      <c r="AF28" s="11" t="s">
        <v>75</v>
      </c>
    </row>
    <row r="29" spans="1:34">
      <c r="A29" s="56">
        <v>27</v>
      </c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110"/>
      <c r="V29" s="39">
        <f t="shared" si="0"/>
        <v>0</v>
      </c>
      <c r="AA29" t="s">
        <v>76</v>
      </c>
      <c r="AE29" t="s">
        <v>77</v>
      </c>
      <c r="AF29" s="11" t="s">
        <v>78</v>
      </c>
    </row>
    <row r="30" spans="1:34">
      <c r="A30" s="56">
        <v>28</v>
      </c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110"/>
      <c r="V30" s="39">
        <f t="shared" si="0"/>
        <v>0</v>
      </c>
      <c r="AF30" s="11"/>
    </row>
    <row r="31" spans="1:34">
      <c r="A31" s="56">
        <v>29</v>
      </c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110"/>
      <c r="V31" s="39">
        <f t="shared" si="0"/>
        <v>0</v>
      </c>
      <c r="AF31" s="11"/>
    </row>
    <row r="32" spans="1:34">
      <c r="A32" s="56">
        <v>30</v>
      </c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110"/>
      <c r="V32" s="39">
        <f t="shared" si="0"/>
        <v>0</v>
      </c>
      <c r="AF32" s="11"/>
    </row>
    <row r="33" spans="1:32">
      <c r="A33" s="56">
        <v>31</v>
      </c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110"/>
      <c r="V33" s="39">
        <f t="shared" si="0"/>
        <v>0</v>
      </c>
      <c r="AF33" s="11"/>
    </row>
    <row r="34" spans="1:32">
      <c r="A34" s="56">
        <v>32</v>
      </c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110"/>
      <c r="V34" s="39">
        <f t="shared" si="0"/>
        <v>0</v>
      </c>
      <c r="AF34" s="11"/>
    </row>
    <row r="35" spans="1:32">
      <c r="A35" s="56">
        <v>33</v>
      </c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110"/>
      <c r="V35" s="39">
        <f t="shared" si="0"/>
        <v>0</v>
      </c>
      <c r="AE35" t="s">
        <v>79</v>
      </c>
      <c r="AF35" s="11" t="s">
        <v>80</v>
      </c>
    </row>
    <row r="36" spans="1:32">
      <c r="A36" s="56">
        <v>34</v>
      </c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110"/>
      <c r="V36" s="39">
        <f t="shared" si="0"/>
        <v>0</v>
      </c>
      <c r="AE36" t="s">
        <v>81</v>
      </c>
    </row>
    <row r="37" spans="1:32">
      <c r="A37" s="56">
        <v>35</v>
      </c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110"/>
      <c r="V37" s="39">
        <f t="shared" si="0"/>
        <v>0</v>
      </c>
      <c r="AE37" t="s">
        <v>82</v>
      </c>
    </row>
    <row r="38" spans="1:32">
      <c r="A38" s="56">
        <v>36</v>
      </c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110"/>
      <c r="V38" s="39">
        <f t="shared" si="0"/>
        <v>0</v>
      </c>
      <c r="AE38" t="s">
        <v>83</v>
      </c>
    </row>
    <row r="39" spans="1:32">
      <c r="A39" s="56">
        <v>37</v>
      </c>
      <c r="B39" s="71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110"/>
      <c r="V39" s="39">
        <f t="shared" si="0"/>
        <v>0</v>
      </c>
    </row>
    <row r="40" spans="1:32">
      <c r="A40" s="56">
        <v>38</v>
      </c>
      <c r="B40" s="73"/>
      <c r="C40" s="74"/>
      <c r="D40" s="74"/>
      <c r="E40" s="74"/>
      <c r="F40" s="74"/>
      <c r="G40" s="74"/>
      <c r="H40" s="74"/>
      <c r="I40" s="74"/>
      <c r="J40" s="74"/>
      <c r="K40" s="74"/>
      <c r="L40" s="72"/>
      <c r="M40" s="72"/>
      <c r="N40" s="72"/>
      <c r="O40" s="74"/>
      <c r="P40" s="74"/>
      <c r="Q40" s="74"/>
      <c r="R40" s="74"/>
      <c r="S40" s="74"/>
      <c r="T40" s="74"/>
      <c r="U40" s="111"/>
      <c r="V40" s="39">
        <f t="shared" si="0"/>
        <v>0</v>
      </c>
    </row>
    <row r="41" spans="1:32">
      <c r="A41" s="56">
        <v>39</v>
      </c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2"/>
      <c r="M41" s="72"/>
      <c r="N41" s="72"/>
      <c r="O41" s="74"/>
      <c r="P41" s="74"/>
      <c r="Q41" s="74"/>
      <c r="R41" s="74"/>
      <c r="S41" s="74"/>
      <c r="T41" s="74"/>
      <c r="U41" s="111"/>
      <c r="V41" s="39">
        <f t="shared" si="0"/>
        <v>0</v>
      </c>
    </row>
    <row r="42" spans="1:32" ht="15.75" thickBot="1">
      <c r="A42" s="56">
        <v>40</v>
      </c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112"/>
      <c r="V42" s="51">
        <f t="shared" si="0"/>
        <v>0</v>
      </c>
      <c r="AE42" t="s">
        <v>84</v>
      </c>
    </row>
    <row r="43" spans="1:32" ht="15.75" thickBot="1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47" t="s">
        <v>21</v>
      </c>
      <c r="V43" s="31">
        <f>SUM(V3:V42)</f>
        <v>0</v>
      </c>
    </row>
    <row r="44" spans="1:32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32">
      <c r="A45" s="6"/>
      <c r="B45" s="7"/>
      <c r="C45" s="7"/>
      <c r="D45" s="7"/>
      <c r="E45" s="7"/>
      <c r="F45" s="7"/>
      <c r="G45" s="7"/>
      <c r="H45" s="7"/>
      <c r="L45" s="7"/>
      <c r="M45"/>
      <c r="N45" s="7"/>
      <c r="O45" s="7"/>
      <c r="P45" s="7"/>
      <c r="Q45" s="7"/>
      <c r="R45" s="7"/>
      <c r="S45" s="7"/>
      <c r="T45" s="7"/>
      <c r="U45" s="7"/>
      <c r="V45" s="7"/>
    </row>
    <row r="46" spans="1:32">
      <c r="A46" s="6"/>
      <c r="B46" s="7"/>
      <c r="C46" s="7"/>
      <c r="D46" s="7"/>
      <c r="E46" s="7"/>
      <c r="F46" s="7"/>
      <c r="G46" s="7"/>
      <c r="H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32">
      <c r="A47" s="6"/>
      <c r="B47" s="7"/>
      <c r="C47" s="7"/>
      <c r="D47" s="7"/>
      <c r="E47" s="7"/>
      <c r="F47" s="7"/>
      <c r="G47" s="7"/>
      <c r="H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32">
      <c r="A48" s="6"/>
      <c r="B48" s="7"/>
      <c r="C48" s="7"/>
      <c r="D48" s="7"/>
      <c r="E48" s="7"/>
      <c r="F48" s="7"/>
      <c r="G48" s="7"/>
      <c r="H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>
      <c r="A49" s="6"/>
      <c r="B49" s="7"/>
      <c r="C49" s="7"/>
      <c r="D49" s="7"/>
      <c r="E49" s="7"/>
      <c r="F49" s="7"/>
      <c r="G49" s="7"/>
      <c r="H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>
      <c r="A79" s="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>
      <c r="A99" s="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>
      <c r="A153" s="6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15.75" thickBot="1">
      <c r="A162" s="13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7"/>
      <c r="R162" s="7"/>
      <c r="S162" s="7"/>
      <c r="T162" s="7"/>
      <c r="U162" s="7"/>
      <c r="V162" s="7"/>
    </row>
  </sheetData>
  <sheetProtection password="C38C" sheet="1" objects="1" scenarios="1"/>
  <dataValidations count="11">
    <dataValidation type="list" allowBlank="1" showInputMessage="1" showErrorMessage="1" sqref="P3:P42 N3:N42">
      <formula1>poids</formula1>
    </dataValidation>
    <dataValidation type="list" allowBlank="1" showInputMessage="1" showErrorMessage="1" error="Y/O / N" sqref="V44:V162">
      <formula1>Assurances</formula1>
    </dataValidation>
    <dataValidation type="list" allowBlank="1" showInputMessage="1" showErrorMessage="1" error="Weight Category / Categorie de poids" sqref="N43:N162 P43:P162">
      <formula1>$AE$3:$AE$42</formula1>
    </dataValidation>
    <dataValidation type="list" allowBlank="1" showInputMessage="1" showErrorMessage="1" error="Rank / Grade" sqref="G3:G163">
      <formula1>$AF$3:$AF$35</formula1>
    </dataValidation>
    <dataValidation type="list" allowBlank="1" showInputMessage="1" showErrorMessage="1" error="U16 / U18 / U21 / Senior / Veteran" sqref="O43:O162 M46:M162 M43:M44">
      <formula1>$AD$3:$AD$21</formula1>
    </dataValidation>
    <dataValidation type="list" allowBlank="1" showInputMessage="1" showErrorMessage="1" error="F / M" sqref="E3:E162">
      <formula1>$AC$3:$AC$18</formula1>
    </dataValidation>
    <dataValidation type="list" allowBlank="1" showInputMessage="1" showErrorMessage="1" error="Y/O / N" sqref="S3:S162">
      <formula1>avion</formula1>
    </dataValidation>
    <dataValidation type="list" allowBlank="1" showInputMessage="1" showErrorMessage="1" error="Y/O / N" sqref="T3:T162 U44:U162">
      <formula1>Hébergement</formula1>
    </dataValidation>
    <dataValidation type="list" allowBlank="1" showInputMessage="1" showErrorMessage="1" error="Y/O / N" sqref="Q3:Q162">
      <formula1>camp</formula1>
    </dataValidation>
    <dataValidation type="list" allowBlank="1" showInputMessage="1" showErrorMessage="1" error="Y/O / N" sqref="R3:R162">
      <formula1>banquet</formula1>
    </dataValidation>
    <dataValidation type="list" allowBlank="1" showInputMessage="1" showErrorMessage="1" sqref="O3:O42 M3:M42">
      <formula1>cat.shiai</formula1>
    </dataValidation>
  </dataValidations>
  <pageMargins left="0" right="0" top="0.74803149606299213" bottom="0.74803149606299213" header="0.31496062992125984" footer="0.31496062992125984"/>
  <pageSetup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2"/>
  <sheetViews>
    <sheetView zoomScaleNormal="100" workbookViewId="0">
      <pane xSplit="6" ySplit="2" topLeftCell="K3" activePane="bottomRight" state="frozen"/>
      <selection activeCell="C4" sqref="C4"/>
      <selection pane="topRight" activeCell="C4" sqref="C4"/>
      <selection pane="bottomLeft" activeCell="C4" sqref="C4"/>
      <selection pane="bottomRight" activeCell="T3" sqref="T3"/>
    </sheetView>
  </sheetViews>
  <sheetFormatPr baseColWidth="10" defaultColWidth="9.140625" defaultRowHeight="15"/>
  <cols>
    <col min="1" max="1" width="4.42578125" style="15" bestFit="1" customWidth="1"/>
    <col min="2" max="2" width="2.7109375" style="15" customWidth="1"/>
    <col min="3" max="3" width="5.140625" style="15" customWidth="1"/>
    <col min="4" max="4" width="11.5703125" style="10" customWidth="1"/>
    <col min="5" max="6" width="15.7109375" style="10" customWidth="1"/>
    <col min="7" max="7" width="6.28515625" style="10" customWidth="1"/>
    <col min="8" max="8" width="14.140625" style="10" bestFit="1" customWidth="1"/>
    <col min="9" max="9" width="7.140625" style="10" customWidth="1"/>
    <col min="10" max="10" width="24.140625" style="10" customWidth="1"/>
    <col min="11" max="11" width="20.28515625" style="10" customWidth="1"/>
    <col min="12" max="13" width="15.7109375" style="10" customWidth="1"/>
    <col min="14" max="14" width="12.7109375" style="10" customWidth="1"/>
    <col min="15" max="15" width="9.140625" style="10"/>
    <col min="16" max="16" width="13" style="10" customWidth="1"/>
    <col min="17" max="17" width="13.7109375" style="10" customWidth="1"/>
    <col min="18" max="18" width="9.7109375" style="10" customWidth="1"/>
    <col min="19" max="19" width="9.140625" style="10" customWidth="1"/>
    <col min="20" max="20" width="20" style="10" customWidth="1"/>
    <col min="21" max="21" width="19.5703125" style="10" customWidth="1"/>
    <col min="22" max="22" width="11.28515625" style="10" customWidth="1"/>
    <col min="23" max="23" width="9.140625" style="10"/>
  </cols>
  <sheetData>
    <row r="1" spans="1:23" s="23" customFormat="1" ht="13.5" thickBot="1">
      <c r="A1" s="8" t="s">
        <v>110</v>
      </c>
      <c r="B1" s="8"/>
      <c r="C1" s="8"/>
      <c r="E1" s="9"/>
      <c r="F1" s="24"/>
      <c r="G1" s="5"/>
      <c r="H1" s="5"/>
      <c r="I1" s="5"/>
      <c r="J1" s="5"/>
      <c r="K1" s="5"/>
      <c r="L1" s="3"/>
      <c r="M1" s="3"/>
      <c r="N1" s="3"/>
      <c r="O1" s="5"/>
      <c r="P1" s="9"/>
      <c r="Q1" s="9"/>
      <c r="R1" s="9"/>
      <c r="S1" s="9"/>
      <c r="T1" s="5"/>
      <c r="U1" s="5"/>
      <c r="V1" s="5"/>
      <c r="W1" s="5"/>
    </row>
    <row r="2" spans="1:23" s="16" customFormat="1" ht="60.75" thickBot="1">
      <c r="A2" s="26" t="s">
        <v>22</v>
      </c>
      <c r="B2" s="27"/>
      <c r="C2" s="94" t="s">
        <v>174</v>
      </c>
      <c r="D2" s="20" t="s">
        <v>119</v>
      </c>
      <c r="E2" s="20" t="s">
        <v>24</v>
      </c>
      <c r="F2" s="21" t="s">
        <v>0</v>
      </c>
      <c r="G2" s="20" t="s">
        <v>93</v>
      </c>
      <c r="H2" s="20" t="s">
        <v>138</v>
      </c>
      <c r="I2" s="20" t="s">
        <v>26</v>
      </c>
      <c r="J2" s="20" t="s">
        <v>27</v>
      </c>
      <c r="K2" s="20" t="s">
        <v>104</v>
      </c>
      <c r="L2" s="20" t="s">
        <v>105</v>
      </c>
      <c r="M2" s="20" t="s">
        <v>28</v>
      </c>
      <c r="N2" s="20" t="s">
        <v>106</v>
      </c>
      <c r="O2" s="20" t="s">
        <v>118</v>
      </c>
      <c r="P2" s="29" t="s">
        <v>111</v>
      </c>
      <c r="Q2" s="29" t="s">
        <v>112</v>
      </c>
      <c r="R2" s="29" t="s">
        <v>128</v>
      </c>
      <c r="S2" s="29" t="s">
        <v>130</v>
      </c>
      <c r="T2" s="22" t="s">
        <v>7</v>
      </c>
      <c r="U2" s="37" t="s">
        <v>136</v>
      </c>
      <c r="V2" s="28" t="s">
        <v>21</v>
      </c>
    </row>
    <row r="3" spans="1:23">
      <c r="A3" s="25" t="s">
        <v>113</v>
      </c>
      <c r="B3" s="42">
        <v>1</v>
      </c>
      <c r="C3" s="42" t="s">
        <v>172</v>
      </c>
      <c r="D3" s="33"/>
      <c r="E3" s="33" t="s">
        <v>114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113"/>
      <c r="V3" s="38">
        <f>(IF(P3="",0,90)+IF(Q3="",0,45)+IF(R3="Oui",60,0)+IF(S3="Oui",60,0)+(IF(T3="Non",0,(IF(T3="11 au 13 mai (2 nuits)",90,(IF(T3="12 au 16 mai (4 nuits)",180,(IF(T3="12 au 18 mai (6 nuits)",270,(IF(T3="13 au 16 mai (3 nuits)",135,(IF(T3="13 au 18 mai (5 nuits)",225,0)))))))))))))</f>
        <v>0</v>
      </c>
    </row>
    <row r="4" spans="1:23" ht="15.75" thickBot="1">
      <c r="A4" s="13"/>
      <c r="B4" s="44"/>
      <c r="C4" s="44" t="s">
        <v>173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114"/>
      <c r="V4" s="40">
        <f t="shared" ref="V4:V22" si="0">(IF(P4="",0,90)+IF(Q4="",0,45)+IF(R4="Oui",60,0)+IF(S4="Oui",60,0)+(IF(T4="Non",0,(IF(T4="11 au 13 mai (2 nuits)",90,(IF(T4="12 au 16 mai (4 nuits)",180,(IF(T4="12 au 18 mai (6 nuits)",270,(IF(T4="13 au 16 mai (3 nuits)",135,(IF(T4="13 au 18 mai (5 nuits)",225,0)))))))))))))</f>
        <v>0</v>
      </c>
    </row>
    <row r="5" spans="1:23">
      <c r="A5" s="6" t="s">
        <v>113</v>
      </c>
      <c r="B5" s="43">
        <f>B3+1</f>
        <v>2</v>
      </c>
      <c r="C5" s="42" t="s">
        <v>172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115"/>
      <c r="V5" s="50">
        <f t="shared" si="0"/>
        <v>0</v>
      </c>
    </row>
    <row r="6" spans="1:23" ht="15.75" thickBot="1">
      <c r="A6" s="6"/>
      <c r="B6" s="43"/>
      <c r="C6" s="44" t="s">
        <v>173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116"/>
      <c r="V6" s="51">
        <f t="shared" si="0"/>
        <v>0</v>
      </c>
    </row>
    <row r="7" spans="1:23">
      <c r="A7" s="25" t="s">
        <v>113</v>
      </c>
      <c r="B7" s="42">
        <f t="shared" ref="B7" si="1">B5+1</f>
        <v>3</v>
      </c>
      <c r="C7" s="42" t="s">
        <v>172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113"/>
      <c r="V7" s="38">
        <f t="shared" si="0"/>
        <v>0</v>
      </c>
    </row>
    <row r="8" spans="1:23" ht="15.75" thickBot="1">
      <c r="A8" s="13"/>
      <c r="B8" s="44"/>
      <c r="C8" s="44" t="s">
        <v>173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114"/>
      <c r="V8" s="40">
        <f t="shared" si="0"/>
        <v>0</v>
      </c>
    </row>
    <row r="9" spans="1:23" ht="15.75" thickBot="1">
      <c r="A9" s="6" t="s">
        <v>113</v>
      </c>
      <c r="B9" s="43">
        <f t="shared" ref="B9" si="2">B7+1</f>
        <v>4</v>
      </c>
      <c r="C9" s="42" t="s">
        <v>172</v>
      </c>
      <c r="D9" s="45"/>
      <c r="E9" s="92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115"/>
      <c r="V9" s="50">
        <f t="shared" si="0"/>
        <v>0</v>
      </c>
    </row>
    <row r="10" spans="1:23" ht="15.75" thickBot="1">
      <c r="A10" s="6"/>
      <c r="B10" s="43"/>
      <c r="C10" s="44" t="s">
        <v>173</v>
      </c>
      <c r="D10" s="90"/>
      <c r="E10" s="93"/>
      <c r="F10" s="91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116"/>
      <c r="V10" s="51">
        <f t="shared" si="0"/>
        <v>0</v>
      </c>
    </row>
    <row r="11" spans="1:23">
      <c r="A11" s="25" t="s">
        <v>113</v>
      </c>
      <c r="B11" s="42">
        <f t="shared" ref="B11" si="3">B9+1</f>
        <v>5</v>
      </c>
      <c r="C11" s="42" t="s">
        <v>172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113"/>
      <c r="V11" s="38">
        <f t="shared" si="0"/>
        <v>0</v>
      </c>
    </row>
    <row r="12" spans="1:23" ht="15.75" thickBot="1">
      <c r="A12" s="13"/>
      <c r="B12" s="44"/>
      <c r="C12" s="44" t="s">
        <v>173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114"/>
      <c r="V12" s="40">
        <f t="shared" si="0"/>
        <v>0</v>
      </c>
    </row>
    <row r="13" spans="1:23">
      <c r="A13" s="6" t="s">
        <v>113</v>
      </c>
      <c r="B13" s="43">
        <f t="shared" ref="B13" si="4">B11+1</f>
        <v>6</v>
      </c>
      <c r="C13" s="42" t="s">
        <v>172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115"/>
      <c r="V13" s="50">
        <f t="shared" si="0"/>
        <v>0</v>
      </c>
    </row>
    <row r="14" spans="1:23" ht="15.75" thickBot="1">
      <c r="A14" s="6"/>
      <c r="B14" s="43"/>
      <c r="C14" s="44" t="s">
        <v>173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116"/>
      <c r="V14" s="51">
        <f t="shared" si="0"/>
        <v>0</v>
      </c>
    </row>
    <row r="15" spans="1:23">
      <c r="A15" s="25" t="s">
        <v>113</v>
      </c>
      <c r="B15" s="42">
        <f t="shared" ref="B15" si="5">B13+1</f>
        <v>7</v>
      </c>
      <c r="C15" s="42" t="s">
        <v>172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113"/>
      <c r="V15" s="38">
        <f t="shared" si="0"/>
        <v>0</v>
      </c>
    </row>
    <row r="16" spans="1:23" s="10" customFormat="1" ht="15.75" thickBot="1">
      <c r="A16" s="13"/>
      <c r="B16" s="44"/>
      <c r="C16" s="44" t="s">
        <v>173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114"/>
      <c r="V16" s="40">
        <f t="shared" si="0"/>
        <v>0</v>
      </c>
    </row>
    <row r="17" spans="1:22" s="10" customFormat="1">
      <c r="A17" s="6" t="s">
        <v>113</v>
      </c>
      <c r="B17" s="43">
        <f t="shared" ref="B17" si="6">B15+1</f>
        <v>8</v>
      </c>
      <c r="C17" s="42" t="s">
        <v>172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115"/>
      <c r="V17" s="50">
        <f t="shared" si="0"/>
        <v>0</v>
      </c>
    </row>
    <row r="18" spans="1:22" s="10" customFormat="1" ht="15.75" thickBot="1">
      <c r="A18" s="6"/>
      <c r="B18" s="43"/>
      <c r="C18" s="44" t="s">
        <v>173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116"/>
      <c r="V18" s="51">
        <f t="shared" si="0"/>
        <v>0</v>
      </c>
    </row>
    <row r="19" spans="1:22" s="10" customFormat="1">
      <c r="A19" s="25" t="s">
        <v>113</v>
      </c>
      <c r="B19" s="42">
        <f t="shared" ref="B19" si="7">B17+1</f>
        <v>9</v>
      </c>
      <c r="C19" s="42" t="s">
        <v>172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113"/>
      <c r="V19" s="38">
        <f t="shared" si="0"/>
        <v>0</v>
      </c>
    </row>
    <row r="20" spans="1:22" s="10" customFormat="1" ht="15.75" thickBot="1">
      <c r="A20" s="13"/>
      <c r="B20" s="44"/>
      <c r="C20" s="44" t="s">
        <v>173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114"/>
      <c r="V20" s="40">
        <f t="shared" si="0"/>
        <v>0</v>
      </c>
    </row>
    <row r="21" spans="1:22" s="10" customFormat="1">
      <c r="A21" s="6" t="s">
        <v>113</v>
      </c>
      <c r="B21" s="43">
        <f t="shared" ref="B21" si="8">B19+1</f>
        <v>10</v>
      </c>
      <c r="C21" s="42" t="s">
        <v>172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115"/>
      <c r="V21" s="50">
        <f t="shared" si="0"/>
        <v>0</v>
      </c>
    </row>
    <row r="22" spans="1:22" s="10" customFormat="1" ht="15.75" thickBot="1">
      <c r="A22" s="13"/>
      <c r="B22" s="44"/>
      <c r="C22" s="44" t="s">
        <v>173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114"/>
      <c r="V22" s="40">
        <f t="shared" si="0"/>
        <v>0</v>
      </c>
    </row>
    <row r="23" spans="1:22" s="10" customFormat="1" ht="15.75" thickBot="1">
      <c r="A23" s="15"/>
      <c r="B23" s="15"/>
      <c r="C23" s="15"/>
      <c r="L23" s="7"/>
      <c r="M23" s="7"/>
      <c r="N23" s="7"/>
      <c r="O23" s="7"/>
      <c r="U23" s="47" t="s">
        <v>125</v>
      </c>
      <c r="V23" s="52">
        <f>SUM(V3:V22)</f>
        <v>0</v>
      </c>
    </row>
    <row r="24" spans="1:22" s="10" customFormat="1">
      <c r="A24" s="15"/>
      <c r="B24" s="15"/>
      <c r="C24" s="15"/>
      <c r="L24" s="7"/>
      <c r="M24" s="7"/>
      <c r="N24" s="7"/>
      <c r="O24" s="7"/>
    </row>
    <row r="25" spans="1:22" s="10" customFormat="1">
      <c r="A25" s="15"/>
      <c r="B25" s="15"/>
      <c r="C25" s="15"/>
      <c r="L25" s="7"/>
      <c r="M25" s="7"/>
      <c r="N25" s="7"/>
      <c r="O25" s="7"/>
    </row>
    <row r="26" spans="1:22" s="10" customFormat="1">
      <c r="A26" s="15"/>
      <c r="B26" s="15"/>
      <c r="C26" s="15"/>
      <c r="L26" s="7"/>
      <c r="M26" s="7"/>
      <c r="N26" s="7"/>
      <c r="O26" s="7"/>
    </row>
    <row r="27" spans="1:22" s="10" customFormat="1">
      <c r="A27" s="15"/>
      <c r="B27" s="15"/>
      <c r="C27" s="15"/>
      <c r="L27" s="7"/>
      <c r="M27" s="7"/>
      <c r="N27" s="7"/>
      <c r="O27" s="7"/>
    </row>
    <row r="28" spans="1:22" s="10" customFormat="1">
      <c r="A28" s="15"/>
      <c r="B28" s="15"/>
      <c r="C28" s="15"/>
      <c r="L28" s="7"/>
      <c r="M28" s="7"/>
      <c r="N28" s="7"/>
      <c r="O28" s="7"/>
    </row>
    <row r="29" spans="1:22" s="10" customFormat="1">
      <c r="A29" s="15"/>
      <c r="B29" s="15"/>
      <c r="C29" s="15"/>
      <c r="L29" s="7"/>
      <c r="M29" s="7"/>
      <c r="N29" s="7"/>
      <c r="O29" s="7"/>
    </row>
    <row r="30" spans="1:22" s="10" customFormat="1">
      <c r="A30" s="15"/>
      <c r="B30" s="15"/>
      <c r="C30" s="15"/>
      <c r="L30" s="7"/>
      <c r="M30" s="7"/>
      <c r="N30" s="7"/>
      <c r="O30" s="7"/>
    </row>
    <row r="31" spans="1:22" s="10" customFormat="1">
      <c r="A31" s="15"/>
      <c r="B31" s="15"/>
      <c r="C31" s="15"/>
      <c r="L31" s="7"/>
      <c r="M31" s="7"/>
      <c r="N31" s="7"/>
      <c r="O31" s="7"/>
    </row>
    <row r="32" spans="1:22" s="10" customFormat="1">
      <c r="A32" s="15"/>
      <c r="B32" s="15"/>
      <c r="C32" s="15"/>
      <c r="L32" s="7"/>
      <c r="M32" s="7"/>
      <c r="N32" s="7"/>
      <c r="O32" s="7"/>
    </row>
    <row r="33" spans="1:15" s="10" customFormat="1">
      <c r="A33" s="15"/>
      <c r="B33" s="15"/>
      <c r="C33" s="15"/>
      <c r="L33" s="7"/>
      <c r="M33" s="7"/>
      <c r="N33" s="7"/>
      <c r="O33" s="7"/>
    </row>
    <row r="34" spans="1:15" s="10" customFormat="1">
      <c r="A34" s="15"/>
      <c r="B34" s="15"/>
      <c r="C34" s="15"/>
      <c r="L34" s="7"/>
      <c r="M34" s="7"/>
      <c r="N34" s="7"/>
      <c r="O34" s="7"/>
    </row>
    <row r="35" spans="1:15" s="10" customFormat="1">
      <c r="A35" s="15"/>
      <c r="B35" s="15"/>
      <c r="C35" s="15"/>
      <c r="L35" s="7"/>
      <c r="M35" s="7"/>
      <c r="N35" s="7"/>
      <c r="O35" s="7"/>
    </row>
    <row r="36" spans="1:15" s="10" customFormat="1">
      <c r="A36" s="15"/>
      <c r="B36" s="15"/>
      <c r="C36" s="15"/>
      <c r="L36" s="7"/>
      <c r="M36" s="7"/>
      <c r="N36" s="7"/>
      <c r="O36" s="7"/>
    </row>
    <row r="37" spans="1:15" s="10" customFormat="1">
      <c r="A37" s="15"/>
      <c r="B37" s="15"/>
      <c r="C37" s="15"/>
      <c r="L37" s="7"/>
      <c r="M37" s="7"/>
      <c r="N37" s="7"/>
      <c r="O37" s="7"/>
    </row>
    <row r="38" spans="1:15" s="10" customFormat="1">
      <c r="A38" s="15"/>
      <c r="B38" s="15"/>
      <c r="C38" s="15"/>
      <c r="L38" s="7"/>
      <c r="M38" s="7"/>
      <c r="N38" s="7"/>
      <c r="O38" s="7"/>
    </row>
    <row r="39" spans="1:15" s="10" customFormat="1">
      <c r="A39" s="15"/>
      <c r="B39" s="15"/>
      <c r="C39" s="15"/>
      <c r="L39" s="7"/>
      <c r="M39" s="7"/>
      <c r="N39" s="7"/>
      <c r="O39" s="7"/>
    </row>
    <row r="40" spans="1:15" s="10" customFormat="1">
      <c r="A40" s="15"/>
      <c r="B40" s="15"/>
      <c r="C40" s="15"/>
      <c r="L40" s="7"/>
      <c r="M40" s="7"/>
      <c r="N40" s="7"/>
      <c r="O40" s="7"/>
    </row>
    <row r="41" spans="1:15" s="10" customFormat="1">
      <c r="A41" s="15"/>
      <c r="B41" s="15"/>
      <c r="C41" s="15"/>
      <c r="L41" s="7"/>
      <c r="M41" s="7"/>
      <c r="N41" s="7"/>
      <c r="O41" s="7"/>
    </row>
    <row r="42" spans="1:15" s="10" customFormat="1">
      <c r="A42" s="15"/>
      <c r="B42" s="15"/>
      <c r="C42" s="15"/>
      <c r="L42" s="7"/>
      <c r="M42" s="7"/>
      <c r="N42" s="7"/>
      <c r="O42" s="7"/>
    </row>
    <row r="43" spans="1:15" s="10" customFormat="1">
      <c r="A43" s="15"/>
      <c r="B43" s="15"/>
      <c r="C43" s="15"/>
      <c r="L43" s="7"/>
      <c r="M43" s="7"/>
      <c r="N43" s="7"/>
      <c r="O43" s="7"/>
    </row>
    <row r="44" spans="1:15" s="10" customFormat="1">
      <c r="A44" s="15"/>
      <c r="B44" s="15"/>
      <c r="C44" s="15"/>
      <c r="L44" s="7"/>
      <c r="M44" s="7"/>
      <c r="N44" s="7"/>
      <c r="O44" s="7"/>
    </row>
    <row r="45" spans="1:15" s="10" customFormat="1">
      <c r="A45" s="15"/>
      <c r="B45" s="15"/>
      <c r="C45" s="15"/>
      <c r="L45" s="7"/>
      <c r="M45" s="7"/>
      <c r="N45" s="7"/>
      <c r="O45" s="7"/>
    </row>
    <row r="46" spans="1:15" s="10" customFormat="1">
      <c r="A46" s="15"/>
      <c r="B46" s="15"/>
      <c r="C46" s="15"/>
      <c r="L46" s="7"/>
      <c r="M46" s="7"/>
      <c r="N46" s="7"/>
      <c r="O46" s="7"/>
    </row>
    <row r="47" spans="1:15" s="10" customFormat="1">
      <c r="A47" s="15"/>
      <c r="B47" s="15"/>
      <c r="C47" s="15"/>
      <c r="L47" s="7"/>
      <c r="M47" s="7"/>
      <c r="N47" s="7"/>
      <c r="O47" s="7"/>
    </row>
    <row r="48" spans="1:15" s="10" customFormat="1">
      <c r="A48" s="15"/>
      <c r="B48" s="15"/>
      <c r="C48" s="15"/>
      <c r="L48" s="7"/>
      <c r="M48" s="7"/>
      <c r="N48" s="7"/>
      <c r="O48" s="7"/>
    </row>
    <row r="49" spans="1:15" s="10" customFormat="1">
      <c r="A49" s="15"/>
      <c r="B49" s="15"/>
      <c r="C49" s="15"/>
      <c r="L49" s="7"/>
      <c r="M49" s="7"/>
      <c r="N49" s="7"/>
      <c r="O49" s="7"/>
    </row>
    <row r="50" spans="1:15" s="10" customFormat="1">
      <c r="A50" s="15"/>
      <c r="B50" s="15"/>
      <c r="C50" s="15"/>
      <c r="L50" s="7"/>
      <c r="M50" s="7"/>
      <c r="N50" s="7"/>
      <c r="O50" s="7"/>
    </row>
    <row r="51" spans="1:15" s="10" customFormat="1">
      <c r="A51" s="15"/>
      <c r="B51" s="15"/>
      <c r="C51" s="15"/>
      <c r="L51" s="7"/>
      <c r="M51" s="7"/>
      <c r="N51" s="7"/>
      <c r="O51" s="7"/>
    </row>
    <row r="52" spans="1:15" s="10" customFormat="1">
      <c r="A52" s="15"/>
      <c r="B52" s="15"/>
      <c r="C52" s="15"/>
      <c r="L52" s="7"/>
      <c r="M52" s="7"/>
      <c r="N52" s="7"/>
      <c r="O52" s="7"/>
    </row>
    <row r="53" spans="1:15" s="10" customFormat="1">
      <c r="A53" s="15"/>
      <c r="B53" s="15"/>
      <c r="C53" s="15"/>
      <c r="L53" s="7"/>
      <c r="M53" s="7"/>
      <c r="N53" s="7"/>
      <c r="O53" s="7"/>
    </row>
    <row r="54" spans="1:15" s="10" customFormat="1">
      <c r="A54" s="15"/>
      <c r="B54" s="15"/>
      <c r="C54" s="15"/>
      <c r="L54" s="7"/>
      <c r="M54" s="7"/>
      <c r="N54" s="7"/>
      <c r="O54" s="7"/>
    </row>
    <row r="55" spans="1:15" s="10" customFormat="1">
      <c r="A55" s="15"/>
      <c r="B55" s="15"/>
      <c r="C55" s="15"/>
      <c r="L55" s="7"/>
      <c r="M55" s="7"/>
      <c r="N55" s="7"/>
      <c r="O55" s="7"/>
    </row>
    <row r="56" spans="1:15" s="10" customFormat="1">
      <c r="A56" s="15"/>
      <c r="B56" s="15"/>
      <c r="C56" s="15"/>
      <c r="L56" s="7"/>
      <c r="M56" s="7"/>
      <c r="N56" s="7"/>
      <c r="O56" s="7"/>
    </row>
    <row r="57" spans="1:15" s="10" customFormat="1">
      <c r="A57" s="15"/>
      <c r="B57" s="15"/>
      <c r="C57" s="15"/>
      <c r="L57" s="7"/>
      <c r="M57" s="7"/>
      <c r="N57" s="7"/>
      <c r="O57" s="7"/>
    </row>
    <row r="58" spans="1:15" s="10" customFormat="1">
      <c r="A58" s="15"/>
      <c r="B58" s="15"/>
      <c r="C58" s="15"/>
      <c r="L58" s="7"/>
      <c r="M58" s="7"/>
      <c r="N58" s="7"/>
      <c r="O58" s="7"/>
    </row>
    <row r="59" spans="1:15" s="10" customFormat="1">
      <c r="A59" s="15"/>
      <c r="B59" s="15"/>
      <c r="C59" s="15"/>
      <c r="L59" s="7"/>
      <c r="M59" s="7"/>
      <c r="N59" s="7"/>
      <c r="O59" s="7"/>
    </row>
    <row r="60" spans="1:15" s="10" customFormat="1">
      <c r="A60" s="15"/>
      <c r="B60" s="15"/>
      <c r="C60" s="15"/>
      <c r="L60" s="7"/>
      <c r="M60" s="7"/>
      <c r="N60" s="7"/>
      <c r="O60" s="7"/>
    </row>
    <row r="61" spans="1:15" s="10" customFormat="1">
      <c r="A61" s="15"/>
      <c r="B61" s="15"/>
      <c r="C61" s="15"/>
      <c r="L61" s="7"/>
      <c r="M61" s="7"/>
      <c r="N61" s="7"/>
      <c r="O61" s="7"/>
    </row>
    <row r="62" spans="1:15" s="10" customFormat="1">
      <c r="A62" s="15"/>
      <c r="B62" s="15"/>
      <c r="C62" s="15"/>
      <c r="L62" s="7"/>
      <c r="M62" s="7"/>
      <c r="N62" s="7"/>
      <c r="O62" s="7"/>
    </row>
    <row r="63" spans="1:15" s="10" customFormat="1">
      <c r="A63" s="15"/>
      <c r="B63" s="15"/>
      <c r="C63" s="15"/>
      <c r="L63" s="7"/>
      <c r="M63" s="7"/>
      <c r="N63" s="7"/>
      <c r="O63" s="7"/>
    </row>
    <row r="64" spans="1:15" s="10" customFormat="1">
      <c r="A64" s="15"/>
      <c r="B64" s="15"/>
      <c r="C64" s="15"/>
      <c r="L64" s="7"/>
      <c r="M64" s="7"/>
      <c r="N64" s="7"/>
      <c r="O64" s="7"/>
    </row>
    <row r="65" spans="1:15" s="10" customFormat="1">
      <c r="A65" s="15"/>
      <c r="B65" s="15"/>
      <c r="C65" s="15"/>
      <c r="L65" s="7"/>
      <c r="M65" s="7"/>
      <c r="N65" s="7"/>
      <c r="O65" s="7"/>
    </row>
    <row r="66" spans="1:15" s="10" customFormat="1">
      <c r="A66" s="15"/>
      <c r="B66" s="15"/>
      <c r="C66" s="15"/>
      <c r="L66" s="7"/>
      <c r="M66" s="7"/>
      <c r="N66" s="7"/>
      <c r="O66" s="7"/>
    </row>
    <row r="67" spans="1:15" s="10" customFormat="1">
      <c r="A67" s="15"/>
      <c r="B67" s="15"/>
      <c r="C67" s="15"/>
      <c r="L67" s="7"/>
      <c r="M67" s="7"/>
      <c r="N67" s="7"/>
      <c r="O67" s="7"/>
    </row>
    <row r="68" spans="1:15" s="10" customFormat="1">
      <c r="A68" s="15"/>
      <c r="B68" s="15"/>
      <c r="C68" s="15"/>
      <c r="L68" s="7"/>
      <c r="M68" s="7"/>
      <c r="N68" s="7"/>
      <c r="O68" s="7"/>
    </row>
    <row r="69" spans="1:15" s="10" customFormat="1">
      <c r="A69" s="15"/>
      <c r="B69" s="15"/>
      <c r="C69" s="15"/>
      <c r="L69" s="7"/>
      <c r="M69" s="7"/>
      <c r="N69" s="7"/>
      <c r="O69" s="7"/>
    </row>
    <row r="70" spans="1:15" s="10" customFormat="1">
      <c r="A70" s="15"/>
      <c r="B70" s="15"/>
      <c r="C70" s="15"/>
      <c r="L70" s="7"/>
      <c r="M70" s="7"/>
      <c r="N70" s="7"/>
      <c r="O70" s="7"/>
    </row>
    <row r="71" spans="1:15" s="10" customFormat="1">
      <c r="A71" s="15"/>
      <c r="B71" s="15"/>
      <c r="C71" s="15"/>
      <c r="L71" s="7"/>
      <c r="M71" s="7"/>
      <c r="N71" s="7"/>
      <c r="O71" s="7"/>
    </row>
    <row r="72" spans="1:15" s="10" customFormat="1">
      <c r="A72" s="15"/>
      <c r="B72" s="15"/>
      <c r="C72" s="15"/>
      <c r="L72" s="7"/>
      <c r="M72" s="7"/>
      <c r="N72" s="7"/>
      <c r="O72" s="7"/>
    </row>
    <row r="73" spans="1:15" s="10" customFormat="1">
      <c r="A73" s="15"/>
      <c r="B73" s="15"/>
      <c r="C73" s="15"/>
      <c r="L73" s="7"/>
      <c r="M73" s="7"/>
      <c r="N73" s="7"/>
      <c r="O73" s="7"/>
    </row>
    <row r="74" spans="1:15" s="10" customFormat="1">
      <c r="A74" s="15"/>
      <c r="B74" s="15"/>
      <c r="C74" s="15"/>
      <c r="L74" s="7"/>
      <c r="M74" s="7"/>
      <c r="N74" s="7"/>
      <c r="O74" s="7"/>
    </row>
    <row r="75" spans="1:15" s="10" customFormat="1">
      <c r="A75" s="15"/>
      <c r="B75" s="15"/>
      <c r="C75" s="15"/>
      <c r="L75" s="7"/>
      <c r="M75" s="7"/>
      <c r="N75" s="7"/>
      <c r="O75" s="7"/>
    </row>
    <row r="76" spans="1:15" s="10" customFormat="1">
      <c r="A76" s="15"/>
      <c r="B76" s="15"/>
      <c r="C76" s="15"/>
      <c r="L76" s="7"/>
      <c r="M76" s="7"/>
      <c r="N76" s="7"/>
      <c r="O76" s="7"/>
    </row>
    <row r="77" spans="1:15" s="10" customFormat="1">
      <c r="A77" s="15"/>
      <c r="B77" s="15"/>
      <c r="C77" s="15"/>
      <c r="L77" s="7"/>
      <c r="M77" s="7"/>
      <c r="N77" s="7"/>
      <c r="O77" s="7"/>
    </row>
    <row r="78" spans="1:15" s="10" customFormat="1">
      <c r="A78" s="15"/>
      <c r="B78" s="15"/>
      <c r="C78" s="15"/>
      <c r="L78" s="7"/>
      <c r="M78" s="7"/>
      <c r="N78" s="7"/>
      <c r="O78" s="7"/>
    </row>
    <row r="79" spans="1:15" s="10" customFormat="1">
      <c r="A79" s="15"/>
      <c r="B79" s="15"/>
      <c r="C79" s="15"/>
      <c r="L79" s="7"/>
      <c r="M79" s="7"/>
      <c r="N79" s="7"/>
      <c r="O79" s="7"/>
    </row>
    <row r="80" spans="1:15" s="10" customFormat="1">
      <c r="A80" s="15"/>
      <c r="B80" s="15"/>
      <c r="C80" s="15"/>
      <c r="L80" s="7"/>
      <c r="M80" s="7"/>
      <c r="N80" s="7"/>
      <c r="O80" s="7"/>
    </row>
    <row r="81" spans="1:15" s="10" customFormat="1">
      <c r="A81" s="15"/>
      <c r="B81" s="15"/>
      <c r="C81" s="15"/>
      <c r="L81" s="7"/>
      <c r="M81" s="7"/>
      <c r="N81" s="7"/>
      <c r="O81" s="7"/>
    </row>
    <row r="82" spans="1:15" s="10" customFormat="1">
      <c r="A82" s="15"/>
      <c r="B82" s="15"/>
      <c r="C82" s="15"/>
      <c r="L82" s="7"/>
      <c r="M82" s="7"/>
      <c r="N82" s="7"/>
      <c r="O82" s="7"/>
    </row>
    <row r="83" spans="1:15" s="10" customFormat="1">
      <c r="A83" s="15"/>
      <c r="B83" s="15"/>
      <c r="C83" s="15"/>
      <c r="L83" s="7"/>
      <c r="M83" s="7"/>
      <c r="N83" s="7"/>
      <c r="O83" s="7"/>
    </row>
    <row r="84" spans="1:15" s="10" customFormat="1">
      <c r="A84" s="15"/>
      <c r="B84" s="15"/>
      <c r="C84" s="15"/>
      <c r="L84" s="7"/>
      <c r="M84" s="7"/>
      <c r="N84" s="7"/>
      <c r="O84" s="7"/>
    </row>
    <row r="85" spans="1:15" s="10" customFormat="1">
      <c r="A85" s="15"/>
      <c r="B85" s="15"/>
      <c r="C85" s="15"/>
      <c r="L85" s="7"/>
      <c r="M85" s="7"/>
      <c r="N85" s="7"/>
      <c r="O85" s="7"/>
    </row>
    <row r="86" spans="1:15" s="10" customFormat="1">
      <c r="A86" s="15"/>
      <c r="B86" s="15"/>
      <c r="C86" s="15"/>
      <c r="L86" s="7"/>
      <c r="M86" s="7"/>
      <c r="N86" s="7"/>
      <c r="O86" s="7"/>
    </row>
    <row r="87" spans="1:15" s="10" customFormat="1">
      <c r="A87" s="15"/>
      <c r="B87" s="15"/>
      <c r="C87" s="15"/>
      <c r="L87" s="7"/>
      <c r="M87" s="7"/>
      <c r="N87" s="7"/>
      <c r="O87" s="7"/>
    </row>
    <row r="88" spans="1:15" s="10" customFormat="1">
      <c r="A88" s="15"/>
      <c r="B88" s="15"/>
      <c r="C88" s="15"/>
      <c r="L88" s="7"/>
      <c r="M88" s="7"/>
      <c r="N88" s="7"/>
      <c r="O88" s="7"/>
    </row>
    <row r="89" spans="1:15" s="10" customFormat="1">
      <c r="A89" s="15"/>
      <c r="B89" s="15"/>
      <c r="C89" s="15"/>
      <c r="L89" s="7"/>
      <c r="M89" s="7"/>
      <c r="N89" s="7"/>
      <c r="O89" s="7"/>
    </row>
    <row r="90" spans="1:15" s="10" customFormat="1">
      <c r="A90" s="15"/>
      <c r="B90" s="15"/>
      <c r="C90" s="15"/>
      <c r="L90" s="7"/>
      <c r="M90" s="7"/>
      <c r="N90" s="7"/>
      <c r="O90" s="7"/>
    </row>
    <row r="91" spans="1:15" s="10" customFormat="1">
      <c r="A91" s="15"/>
      <c r="B91" s="15"/>
      <c r="C91" s="15"/>
      <c r="L91" s="7"/>
      <c r="M91" s="7"/>
      <c r="N91" s="7"/>
      <c r="O91" s="7"/>
    </row>
    <row r="92" spans="1:15" s="10" customFormat="1">
      <c r="A92" s="15"/>
      <c r="B92" s="15"/>
      <c r="C92" s="15"/>
      <c r="L92" s="7"/>
      <c r="M92" s="7"/>
      <c r="N92" s="7"/>
      <c r="O92" s="7"/>
    </row>
    <row r="93" spans="1:15" s="10" customFormat="1">
      <c r="A93" s="15"/>
      <c r="B93" s="15"/>
      <c r="C93" s="15"/>
      <c r="L93" s="7"/>
      <c r="M93" s="7"/>
      <c r="N93" s="7"/>
      <c r="O93" s="7"/>
    </row>
    <row r="94" spans="1:15" s="10" customFormat="1">
      <c r="A94" s="15"/>
      <c r="B94" s="15"/>
      <c r="C94" s="15"/>
      <c r="L94" s="7"/>
      <c r="M94" s="7"/>
      <c r="N94" s="7"/>
      <c r="O94" s="7"/>
    </row>
    <row r="95" spans="1:15" s="10" customFormat="1">
      <c r="A95" s="15"/>
      <c r="B95" s="15"/>
      <c r="C95" s="15"/>
      <c r="L95" s="7"/>
      <c r="M95" s="7"/>
      <c r="N95" s="7"/>
      <c r="O95" s="7"/>
    </row>
    <row r="96" spans="1:15" s="10" customFormat="1">
      <c r="A96" s="15"/>
      <c r="B96" s="15"/>
      <c r="C96" s="15"/>
      <c r="L96" s="7"/>
      <c r="M96" s="7"/>
      <c r="N96" s="7"/>
      <c r="O96" s="7"/>
    </row>
    <row r="97" spans="1:15" s="10" customFormat="1">
      <c r="A97" s="15"/>
      <c r="B97" s="15"/>
      <c r="C97" s="15"/>
      <c r="L97" s="7"/>
      <c r="M97" s="7"/>
      <c r="N97" s="7"/>
      <c r="O97" s="7"/>
    </row>
    <row r="98" spans="1:15" s="10" customFormat="1">
      <c r="A98" s="15"/>
      <c r="B98" s="15"/>
      <c r="C98" s="15"/>
      <c r="L98" s="7"/>
      <c r="M98" s="7"/>
      <c r="N98" s="7"/>
      <c r="O98" s="7"/>
    </row>
    <row r="99" spans="1:15" s="10" customFormat="1">
      <c r="A99" s="15"/>
      <c r="B99" s="15"/>
      <c r="C99" s="15"/>
      <c r="L99" s="7"/>
      <c r="M99" s="7"/>
      <c r="N99" s="7"/>
      <c r="O99" s="7"/>
    </row>
    <row r="100" spans="1:15" s="10" customFormat="1">
      <c r="A100" s="15"/>
      <c r="B100" s="15"/>
      <c r="C100" s="15"/>
      <c r="L100" s="7"/>
      <c r="M100" s="7"/>
      <c r="N100" s="7"/>
      <c r="O100" s="7"/>
    </row>
    <row r="101" spans="1:15" s="10" customFormat="1">
      <c r="A101" s="15"/>
      <c r="B101" s="15"/>
      <c r="C101" s="15"/>
      <c r="L101" s="7"/>
      <c r="M101" s="7"/>
      <c r="N101" s="7"/>
      <c r="O101" s="7"/>
    </row>
    <row r="102" spans="1:15" s="10" customFormat="1">
      <c r="A102" s="15"/>
      <c r="B102" s="15"/>
      <c r="C102" s="15"/>
      <c r="L102" s="7"/>
      <c r="M102" s="7"/>
      <c r="N102" s="7"/>
      <c r="O102" s="7"/>
    </row>
    <row r="103" spans="1:15" s="10" customFormat="1">
      <c r="A103" s="15"/>
      <c r="B103" s="15"/>
      <c r="C103" s="15"/>
      <c r="L103" s="7"/>
      <c r="M103" s="7"/>
      <c r="N103" s="7"/>
      <c r="O103" s="7"/>
    </row>
    <row r="104" spans="1:15" s="10" customFormat="1">
      <c r="A104" s="15"/>
      <c r="B104" s="15"/>
      <c r="C104" s="15"/>
      <c r="L104" s="7"/>
      <c r="M104" s="7"/>
      <c r="N104" s="7"/>
      <c r="O104" s="7"/>
    </row>
    <row r="105" spans="1:15" s="10" customFormat="1">
      <c r="A105" s="15"/>
      <c r="B105" s="15"/>
      <c r="C105" s="15"/>
      <c r="L105" s="7"/>
      <c r="M105" s="7"/>
      <c r="N105" s="7"/>
      <c r="O105" s="7"/>
    </row>
    <row r="106" spans="1:15" s="10" customFormat="1">
      <c r="A106" s="15"/>
      <c r="B106" s="15"/>
      <c r="C106" s="15"/>
      <c r="L106" s="7"/>
      <c r="M106" s="7"/>
      <c r="N106" s="7"/>
      <c r="O106" s="7"/>
    </row>
    <row r="107" spans="1:15" s="10" customFormat="1">
      <c r="A107" s="15"/>
      <c r="B107" s="15"/>
      <c r="C107" s="15"/>
      <c r="L107" s="7"/>
      <c r="M107" s="7"/>
      <c r="N107" s="7"/>
      <c r="O107" s="7"/>
    </row>
    <row r="108" spans="1:15" s="10" customFormat="1">
      <c r="A108" s="15"/>
      <c r="B108" s="15"/>
      <c r="C108" s="15"/>
      <c r="L108" s="7"/>
      <c r="M108" s="7"/>
      <c r="N108" s="7"/>
      <c r="O108" s="7"/>
    </row>
    <row r="109" spans="1:15" s="10" customFormat="1">
      <c r="A109" s="15"/>
      <c r="B109" s="15"/>
      <c r="C109" s="15"/>
      <c r="L109" s="7"/>
      <c r="M109" s="7"/>
      <c r="N109" s="7"/>
      <c r="O109" s="7"/>
    </row>
    <row r="110" spans="1:15" s="10" customFormat="1">
      <c r="A110" s="15"/>
      <c r="B110" s="15"/>
      <c r="C110" s="15"/>
      <c r="L110" s="7"/>
      <c r="M110" s="7"/>
      <c r="N110" s="7"/>
      <c r="O110" s="7"/>
    </row>
    <row r="111" spans="1:15" s="10" customFormat="1">
      <c r="A111" s="15"/>
      <c r="B111" s="15"/>
      <c r="C111" s="15"/>
      <c r="L111" s="7"/>
      <c r="M111" s="7"/>
      <c r="N111" s="7"/>
      <c r="O111" s="7"/>
    </row>
    <row r="112" spans="1:15" s="10" customFormat="1">
      <c r="A112" s="15"/>
      <c r="B112" s="15"/>
      <c r="C112" s="15"/>
      <c r="L112" s="7"/>
      <c r="M112" s="7"/>
      <c r="N112" s="7"/>
      <c r="O112" s="7"/>
    </row>
    <row r="113" spans="1:15" s="10" customFormat="1">
      <c r="A113" s="15"/>
      <c r="B113" s="15"/>
      <c r="C113" s="15"/>
      <c r="L113" s="7"/>
      <c r="M113" s="7"/>
      <c r="N113" s="7"/>
      <c r="O113" s="7"/>
    </row>
    <row r="114" spans="1:15" s="10" customFormat="1">
      <c r="A114" s="15"/>
      <c r="B114" s="15"/>
      <c r="C114" s="15"/>
      <c r="L114" s="7"/>
      <c r="M114" s="7"/>
      <c r="N114" s="7"/>
      <c r="O114" s="7"/>
    </row>
    <row r="115" spans="1:15" s="10" customFormat="1">
      <c r="A115" s="15"/>
      <c r="B115" s="15"/>
      <c r="C115" s="15"/>
      <c r="L115" s="7"/>
      <c r="M115" s="7"/>
      <c r="N115" s="7"/>
      <c r="O115" s="7"/>
    </row>
    <row r="116" spans="1:15" s="10" customFormat="1">
      <c r="A116" s="15"/>
      <c r="B116" s="15"/>
      <c r="C116" s="15"/>
      <c r="L116" s="7"/>
      <c r="M116" s="7"/>
      <c r="N116" s="7"/>
      <c r="O116" s="7"/>
    </row>
    <row r="117" spans="1:15" s="10" customFormat="1">
      <c r="A117" s="15"/>
      <c r="B117" s="15"/>
      <c r="C117" s="15"/>
      <c r="L117" s="7"/>
      <c r="M117" s="7"/>
      <c r="N117" s="7"/>
      <c r="O117" s="7"/>
    </row>
    <row r="118" spans="1:15" s="10" customFormat="1">
      <c r="A118" s="15"/>
      <c r="B118" s="15"/>
      <c r="C118" s="15"/>
      <c r="L118" s="7"/>
      <c r="M118" s="7"/>
      <c r="N118" s="7"/>
      <c r="O118" s="7"/>
    </row>
    <row r="119" spans="1:15" s="10" customFormat="1">
      <c r="A119" s="15"/>
      <c r="B119" s="15"/>
      <c r="C119" s="15"/>
      <c r="L119" s="7"/>
      <c r="M119" s="7"/>
      <c r="N119" s="7"/>
      <c r="O119" s="7"/>
    </row>
    <row r="120" spans="1:15" s="10" customFormat="1">
      <c r="A120" s="15"/>
      <c r="B120" s="15"/>
      <c r="C120" s="15"/>
      <c r="L120" s="7"/>
      <c r="M120" s="7"/>
      <c r="N120" s="7"/>
      <c r="O120" s="7"/>
    </row>
    <row r="121" spans="1:15" s="10" customFormat="1">
      <c r="A121" s="15"/>
      <c r="B121" s="15"/>
      <c r="C121" s="15"/>
      <c r="L121" s="7"/>
      <c r="M121" s="7"/>
      <c r="N121" s="7"/>
      <c r="O121" s="7"/>
    </row>
    <row r="122" spans="1:15" s="10" customFormat="1">
      <c r="A122" s="15"/>
      <c r="B122" s="15"/>
      <c r="C122" s="15"/>
      <c r="L122" s="7"/>
      <c r="M122" s="7"/>
      <c r="N122" s="7"/>
      <c r="O122" s="7"/>
    </row>
    <row r="123" spans="1:15" s="10" customFormat="1">
      <c r="A123" s="15"/>
      <c r="B123" s="15"/>
      <c r="C123" s="15"/>
      <c r="L123" s="7"/>
      <c r="M123" s="7"/>
      <c r="N123" s="7"/>
      <c r="O123" s="7"/>
    </row>
    <row r="124" spans="1:15" s="10" customFormat="1">
      <c r="A124" s="15"/>
      <c r="B124" s="15"/>
      <c r="C124" s="15"/>
      <c r="L124" s="7"/>
      <c r="M124" s="7"/>
      <c r="N124" s="7"/>
      <c r="O124" s="7"/>
    </row>
    <row r="125" spans="1:15" s="10" customFormat="1">
      <c r="A125" s="15"/>
      <c r="B125" s="15"/>
      <c r="C125" s="15"/>
      <c r="L125" s="7"/>
      <c r="M125" s="7"/>
      <c r="N125" s="7"/>
      <c r="O125" s="7"/>
    </row>
    <row r="126" spans="1:15" s="10" customFormat="1">
      <c r="A126" s="15"/>
      <c r="B126" s="15"/>
      <c r="C126" s="15"/>
      <c r="L126" s="7"/>
      <c r="M126" s="7"/>
      <c r="N126" s="7"/>
      <c r="O126" s="7"/>
    </row>
    <row r="127" spans="1:15" s="10" customFormat="1">
      <c r="A127" s="15"/>
      <c r="B127" s="15"/>
      <c r="C127" s="15"/>
      <c r="L127" s="7"/>
      <c r="M127" s="7"/>
      <c r="N127" s="7"/>
      <c r="O127" s="7"/>
    </row>
    <row r="128" spans="1:15" s="10" customFormat="1">
      <c r="A128" s="15"/>
      <c r="B128" s="15"/>
      <c r="C128" s="15"/>
      <c r="L128" s="7"/>
      <c r="M128" s="7"/>
      <c r="N128" s="7"/>
      <c r="O128" s="7"/>
    </row>
    <row r="129" spans="1:15" s="10" customFormat="1">
      <c r="A129" s="15"/>
      <c r="B129" s="15"/>
      <c r="C129" s="15"/>
      <c r="L129" s="7"/>
      <c r="M129" s="7"/>
      <c r="N129" s="7"/>
      <c r="O129" s="7"/>
    </row>
    <row r="130" spans="1:15" s="10" customFormat="1">
      <c r="A130" s="15"/>
      <c r="B130" s="15"/>
      <c r="C130" s="15"/>
      <c r="L130" s="7"/>
      <c r="M130" s="7"/>
      <c r="N130" s="7"/>
      <c r="O130" s="7"/>
    </row>
    <row r="131" spans="1:15" s="10" customFormat="1">
      <c r="A131" s="15"/>
      <c r="B131" s="15"/>
      <c r="C131" s="15"/>
      <c r="L131" s="7"/>
      <c r="M131" s="7"/>
      <c r="N131" s="7"/>
      <c r="O131" s="7"/>
    </row>
    <row r="132" spans="1:15" s="10" customFormat="1" ht="15.75" thickBot="1">
      <c r="A132" s="15"/>
      <c r="B132" s="15"/>
      <c r="C132" s="15"/>
      <c r="L132" s="14"/>
      <c r="M132" s="14"/>
      <c r="N132" s="14"/>
      <c r="O132" s="7"/>
    </row>
  </sheetData>
  <sheetProtection password="C44C" sheet="1" objects="1" scenarios="1"/>
  <dataValidations count="7">
    <dataValidation type="list" allowBlank="1" showInputMessage="1" showErrorMessage="1" error="Y/O / N" sqref="R23:S132">
      <formula1>$X$3:$X$4</formula1>
    </dataValidation>
    <dataValidation type="list" allowBlank="1" showInputMessage="1" showErrorMessage="1" sqref="P3:Q22">
      <formula1>kata</formula1>
    </dataValidation>
    <dataValidation type="list" allowBlank="1" showInputMessage="1" showErrorMessage="1" sqref="R3:R22">
      <formula1>camp</formula1>
    </dataValidation>
    <dataValidation type="list" allowBlank="1" showInputMessage="1" showErrorMessage="1" sqref="S3:S22">
      <formula1>banquet</formula1>
    </dataValidation>
    <dataValidation type="list" allowBlank="1" showInputMessage="1" showErrorMessage="1" sqref="G3:G22">
      <formula1>Sexe</formula1>
    </dataValidation>
    <dataValidation type="list" allowBlank="1" showInputMessage="1" showErrorMessage="1" sqref="O3:O132">
      <formula1>cat.kata</formula1>
    </dataValidation>
    <dataValidation type="list" allowBlank="1" showInputMessage="1" showErrorMessage="1" sqref="X6:X11 T3:T22">
      <formula1>Hébergement</formula1>
    </dataValidation>
  </dataValidations>
  <pageMargins left="0.23622047244094491" right="0.23622047244094491" top="0.74803149606299213" bottom="0.74803149606299213" header="0.31496062992125984" footer="0.31496062992125984"/>
  <pageSetup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"/>
  <sheetViews>
    <sheetView zoomScaleNormal="100" workbookViewId="0">
      <pane xSplit="4" ySplit="2" topLeftCell="J3" activePane="bottomRight" state="frozen"/>
      <selection activeCell="C4" sqref="C4"/>
      <selection pane="topRight" activeCell="C4" sqref="C4"/>
      <selection pane="bottomLeft" activeCell="C4" sqref="C4"/>
      <selection pane="bottomRight" activeCell="O3" sqref="O3"/>
    </sheetView>
  </sheetViews>
  <sheetFormatPr baseColWidth="10" defaultColWidth="9.140625" defaultRowHeight="15"/>
  <cols>
    <col min="1" max="1" width="4" style="15" bestFit="1" customWidth="1"/>
    <col min="2" max="2" width="10.42578125" style="10" customWidth="1"/>
    <col min="3" max="3" width="12.42578125" style="10" bestFit="1" customWidth="1"/>
    <col min="4" max="4" width="9.140625" style="10"/>
    <col min="5" max="5" width="6.5703125" style="10" customWidth="1"/>
    <col min="6" max="6" width="13.5703125" style="10" customWidth="1"/>
    <col min="7" max="7" width="14.140625" style="10" bestFit="1" customWidth="1"/>
    <col min="8" max="8" width="7.42578125" style="10" customWidth="1"/>
    <col min="9" max="9" width="20.7109375" style="10" customWidth="1"/>
    <col min="10" max="10" width="20.7109375" customWidth="1"/>
    <col min="11" max="11" width="9.140625" style="10"/>
    <col min="12" max="12" width="11" style="10" customWidth="1"/>
    <col min="13" max="13" width="9.7109375" style="10" customWidth="1"/>
    <col min="14" max="14" width="8.85546875" style="10" customWidth="1"/>
    <col min="15" max="15" width="26.28515625" customWidth="1"/>
    <col min="16" max="16" width="19.7109375" customWidth="1"/>
    <col min="17" max="17" width="20.42578125" customWidth="1"/>
    <col min="18" max="18" width="11.85546875" customWidth="1"/>
    <col min="20" max="20" width="35" bestFit="1" customWidth="1"/>
  </cols>
  <sheetData>
    <row r="1" spans="1:20" s="23" customFormat="1" ht="12" thickBot="1">
      <c r="A1" s="8" t="s">
        <v>115</v>
      </c>
      <c r="C1" s="9"/>
      <c r="D1" s="24"/>
      <c r="E1" s="5"/>
      <c r="F1" s="5"/>
      <c r="G1" s="5"/>
      <c r="H1" s="5"/>
      <c r="I1" s="5"/>
      <c r="K1" s="5"/>
      <c r="L1" s="9"/>
      <c r="M1" s="9"/>
      <c r="N1" s="9"/>
    </row>
    <row r="2" spans="1:20" s="16" customFormat="1" ht="75.75" thickBot="1">
      <c r="A2" s="30" t="s">
        <v>22</v>
      </c>
      <c r="B2" s="29" t="s">
        <v>119</v>
      </c>
      <c r="C2" s="29" t="s">
        <v>24</v>
      </c>
      <c r="D2" s="28" t="s">
        <v>0</v>
      </c>
      <c r="E2" s="28" t="s">
        <v>93</v>
      </c>
      <c r="F2" s="29" t="s">
        <v>138</v>
      </c>
      <c r="G2" s="28" t="s">
        <v>27</v>
      </c>
      <c r="H2" s="28" t="s">
        <v>26</v>
      </c>
      <c r="I2" s="28" t="s">
        <v>104</v>
      </c>
      <c r="J2" s="28" t="s">
        <v>117</v>
      </c>
      <c r="K2" s="29" t="s">
        <v>121</v>
      </c>
      <c r="L2" s="28" t="s">
        <v>116</v>
      </c>
      <c r="M2" s="28" t="s">
        <v>29</v>
      </c>
      <c r="N2" s="29" t="s">
        <v>130</v>
      </c>
      <c r="O2" s="29" t="s">
        <v>137</v>
      </c>
      <c r="P2" s="53" t="s">
        <v>7</v>
      </c>
      <c r="Q2" s="20" t="s">
        <v>136</v>
      </c>
      <c r="R2" s="22" t="s">
        <v>21</v>
      </c>
    </row>
    <row r="3" spans="1:20">
      <c r="A3" s="32">
        <v>1</v>
      </c>
      <c r="B3" s="70"/>
      <c r="C3" s="70"/>
      <c r="D3" s="70"/>
      <c r="E3" s="70"/>
      <c r="F3" s="80"/>
      <c r="G3" s="70"/>
      <c r="H3" s="70"/>
      <c r="I3" s="70"/>
      <c r="J3" s="77"/>
      <c r="K3" s="70"/>
      <c r="L3" s="70"/>
      <c r="M3" s="70"/>
      <c r="N3" s="70"/>
      <c r="O3" s="77"/>
      <c r="P3" s="78"/>
      <c r="Q3" s="117"/>
      <c r="R3" s="79">
        <f>(IF(M3="",0,60)+IF(N3="",0,60)+(IF(P3="Non",0,(IF(P3="11 au 13 mai (2 nuits)",90,(IF(P3="12 au 16 mai (4 nuits)",180,(IF(P3="12 au 18 mai (6 nuits)",270,(IF(P3="13 au 16 mai (3 nuits)",135,(IF(P3="13 au 18 mai (5 nuits)",225,0))))))))))))+IF(O3="",0,(IF(O3="Non",0,660))))</f>
        <v>0</v>
      </c>
      <c r="T3" s="1"/>
    </row>
    <row r="4" spans="1:20">
      <c r="A4" s="34">
        <f>A3+1</f>
        <v>2</v>
      </c>
      <c r="B4" s="72"/>
      <c r="C4" s="72"/>
      <c r="D4" s="72"/>
      <c r="E4" s="72"/>
      <c r="F4" s="80"/>
      <c r="G4" s="72"/>
      <c r="H4" s="72"/>
      <c r="I4" s="72"/>
      <c r="J4" s="80"/>
      <c r="K4" s="72"/>
      <c r="L4" s="72"/>
      <c r="M4" s="72"/>
      <c r="N4" s="72"/>
      <c r="O4" s="80"/>
      <c r="P4" s="81"/>
      <c r="Q4" s="118"/>
      <c r="R4" s="79">
        <f>(IF(M4="",0,60)+IF(N4="",0,60)+(IF(P4="Non",0,(IF(P4="11 au 13 mai (2 nuits)",90,(IF(P4="12 au 16 mai (4 nuits)",180,(IF(P4="12 au 18 mai (6 nuits)",270,(IF(P4="13 au 16 mai (3 nuits)",135,(IF(T4="13 au 18 mai (5 nuits)",225,0))))))))))))+IF(O4="",0,(IF(O4="Non",0,660))))</f>
        <v>0</v>
      </c>
      <c r="T4" s="120"/>
    </row>
    <row r="5" spans="1:20">
      <c r="A5" s="34">
        <f>A4+1</f>
        <v>3</v>
      </c>
      <c r="B5" s="72"/>
      <c r="C5" s="72"/>
      <c r="D5" s="72"/>
      <c r="E5" s="72"/>
      <c r="F5" s="80"/>
      <c r="G5" s="72"/>
      <c r="H5" s="72"/>
      <c r="I5" s="72"/>
      <c r="J5" s="80"/>
      <c r="K5" s="72"/>
      <c r="L5" s="72"/>
      <c r="M5" s="72"/>
      <c r="N5" s="72"/>
      <c r="O5" s="80"/>
      <c r="P5" s="81"/>
      <c r="Q5" s="118"/>
      <c r="R5" s="82">
        <f t="shared" ref="R4:R17" si="0">(IF(M5="",0,60)+IF(N5="",0,60)+(IF(P5="Non",0,(IF(P5="11 au 13 mai (2 nuits)",90,(IF(P5="12 au 16 mai (4 nuits)",180,(IF(P5="12 au 18 mai (6 nuits)",270,(IF(P5="13 au 16 mai (3 nuits)",135,(IF(3="13 au 18 mai (5 nuits)",225,0))))))))))))+IF(O5="",0,(IF(O5="Non",0,660))))</f>
        <v>0</v>
      </c>
    </row>
    <row r="6" spans="1:20">
      <c r="A6" s="34">
        <f t="shared" ref="A6:A10" si="1">A5+1</f>
        <v>4</v>
      </c>
      <c r="B6" s="72"/>
      <c r="C6" s="72"/>
      <c r="D6" s="72"/>
      <c r="E6" s="72"/>
      <c r="F6" s="80"/>
      <c r="G6" s="72"/>
      <c r="H6" s="72"/>
      <c r="I6" s="72"/>
      <c r="J6" s="80"/>
      <c r="K6" s="72"/>
      <c r="L6" s="72"/>
      <c r="M6" s="72"/>
      <c r="N6" s="72"/>
      <c r="O6" s="80"/>
      <c r="P6" s="81"/>
      <c r="Q6" s="118"/>
      <c r="R6" s="82">
        <f t="shared" si="0"/>
        <v>0</v>
      </c>
    </row>
    <row r="7" spans="1:20">
      <c r="A7" s="34">
        <f t="shared" si="1"/>
        <v>5</v>
      </c>
      <c r="B7" s="72"/>
      <c r="C7" s="72"/>
      <c r="D7" s="72"/>
      <c r="E7" s="72"/>
      <c r="F7" s="80"/>
      <c r="G7" s="72"/>
      <c r="H7" s="72"/>
      <c r="I7" s="72"/>
      <c r="J7" s="80"/>
      <c r="K7" s="72"/>
      <c r="L7" s="72"/>
      <c r="M7" s="72"/>
      <c r="N7" s="72"/>
      <c r="O7" s="80"/>
      <c r="P7" s="81"/>
      <c r="Q7" s="118"/>
      <c r="R7" s="82">
        <f t="shared" si="0"/>
        <v>0</v>
      </c>
    </row>
    <row r="8" spans="1:20">
      <c r="A8" s="34">
        <f t="shared" si="1"/>
        <v>6</v>
      </c>
      <c r="B8" s="72"/>
      <c r="C8" s="72"/>
      <c r="D8" s="72"/>
      <c r="E8" s="72"/>
      <c r="F8" s="80"/>
      <c r="G8" s="72"/>
      <c r="H8" s="72"/>
      <c r="I8" s="72"/>
      <c r="J8" s="80"/>
      <c r="K8" s="72"/>
      <c r="L8" s="72"/>
      <c r="M8" s="72"/>
      <c r="N8" s="72"/>
      <c r="O8" s="80"/>
      <c r="P8" s="81"/>
      <c r="Q8" s="118"/>
      <c r="R8" s="82">
        <f t="shared" si="0"/>
        <v>0</v>
      </c>
    </row>
    <row r="9" spans="1:20">
      <c r="A9" s="34">
        <f t="shared" si="1"/>
        <v>7</v>
      </c>
      <c r="B9" s="72"/>
      <c r="C9" s="72"/>
      <c r="D9" s="72"/>
      <c r="E9" s="72"/>
      <c r="F9" s="80"/>
      <c r="G9" s="72"/>
      <c r="H9" s="72"/>
      <c r="I9" s="72"/>
      <c r="J9" s="80"/>
      <c r="K9" s="72"/>
      <c r="L9" s="72"/>
      <c r="M9" s="72"/>
      <c r="N9" s="72"/>
      <c r="O9" s="80"/>
      <c r="P9" s="81"/>
      <c r="Q9" s="118"/>
      <c r="R9" s="82">
        <f t="shared" si="0"/>
        <v>0</v>
      </c>
    </row>
    <row r="10" spans="1:20">
      <c r="A10" s="34">
        <f t="shared" si="1"/>
        <v>8</v>
      </c>
      <c r="B10" s="72"/>
      <c r="C10" s="72"/>
      <c r="D10" s="72"/>
      <c r="E10" s="72"/>
      <c r="F10" s="80"/>
      <c r="G10" s="72"/>
      <c r="H10" s="72"/>
      <c r="I10" s="72"/>
      <c r="J10" s="80"/>
      <c r="K10" s="72"/>
      <c r="L10" s="72"/>
      <c r="M10" s="72"/>
      <c r="N10" s="72"/>
      <c r="O10" s="80"/>
      <c r="P10" s="81"/>
      <c r="Q10" s="118"/>
      <c r="R10" s="82">
        <f t="shared" si="0"/>
        <v>0</v>
      </c>
    </row>
    <row r="11" spans="1:20">
      <c r="A11" s="34">
        <f>A10+1</f>
        <v>9</v>
      </c>
      <c r="B11" s="72"/>
      <c r="C11" s="72"/>
      <c r="D11" s="72"/>
      <c r="E11" s="72"/>
      <c r="F11" s="80"/>
      <c r="G11" s="72"/>
      <c r="H11" s="72"/>
      <c r="I11" s="72"/>
      <c r="J11" s="80"/>
      <c r="K11" s="72"/>
      <c r="L11" s="72"/>
      <c r="M11" s="72"/>
      <c r="N11" s="72"/>
      <c r="O11" s="80"/>
      <c r="P11" s="81"/>
      <c r="Q11" s="118"/>
      <c r="R11" s="82">
        <f t="shared" si="0"/>
        <v>0</v>
      </c>
    </row>
    <row r="12" spans="1:20">
      <c r="A12" s="34">
        <f>A11+1</f>
        <v>10</v>
      </c>
      <c r="B12" s="72"/>
      <c r="C12" s="72"/>
      <c r="D12" s="72"/>
      <c r="E12" s="72"/>
      <c r="F12" s="80"/>
      <c r="G12" s="72"/>
      <c r="H12" s="72"/>
      <c r="I12" s="72"/>
      <c r="J12" s="80"/>
      <c r="K12" s="72"/>
      <c r="L12" s="72"/>
      <c r="M12" s="72"/>
      <c r="N12" s="72"/>
      <c r="O12" s="80"/>
      <c r="P12" s="81"/>
      <c r="Q12" s="118"/>
      <c r="R12" s="82">
        <f t="shared" si="0"/>
        <v>0</v>
      </c>
    </row>
    <row r="13" spans="1:20">
      <c r="A13" s="34">
        <f t="shared" ref="A13:A17" si="2">A12+1</f>
        <v>11</v>
      </c>
      <c r="B13" s="72"/>
      <c r="C13" s="72"/>
      <c r="D13" s="72"/>
      <c r="E13" s="72"/>
      <c r="F13" s="80"/>
      <c r="G13" s="72"/>
      <c r="H13" s="72"/>
      <c r="I13" s="72"/>
      <c r="J13" s="80"/>
      <c r="K13" s="72"/>
      <c r="L13" s="72"/>
      <c r="M13" s="72"/>
      <c r="N13" s="72"/>
      <c r="O13" s="80"/>
      <c r="P13" s="81"/>
      <c r="Q13" s="118"/>
      <c r="R13" s="82">
        <f t="shared" si="0"/>
        <v>0</v>
      </c>
    </row>
    <row r="14" spans="1:20">
      <c r="A14" s="34">
        <f t="shared" si="2"/>
        <v>12</v>
      </c>
      <c r="B14" s="72"/>
      <c r="C14" s="72"/>
      <c r="D14" s="72"/>
      <c r="E14" s="72"/>
      <c r="F14" s="80"/>
      <c r="G14" s="72"/>
      <c r="H14" s="72"/>
      <c r="I14" s="72"/>
      <c r="J14" s="80"/>
      <c r="K14" s="72"/>
      <c r="L14" s="72"/>
      <c r="M14" s="72"/>
      <c r="N14" s="72"/>
      <c r="O14" s="80"/>
      <c r="P14" s="81"/>
      <c r="Q14" s="118"/>
      <c r="R14" s="82">
        <f t="shared" si="0"/>
        <v>0</v>
      </c>
    </row>
    <row r="15" spans="1:20">
      <c r="A15" s="34">
        <f t="shared" si="2"/>
        <v>13</v>
      </c>
      <c r="B15" s="72"/>
      <c r="C15" s="72"/>
      <c r="D15" s="72"/>
      <c r="E15" s="72"/>
      <c r="F15" s="80"/>
      <c r="G15" s="72"/>
      <c r="H15" s="72"/>
      <c r="I15" s="72"/>
      <c r="J15" s="80"/>
      <c r="K15" s="72"/>
      <c r="L15" s="72"/>
      <c r="M15" s="72"/>
      <c r="N15" s="72"/>
      <c r="O15" s="80"/>
      <c r="P15" s="81"/>
      <c r="Q15" s="118"/>
      <c r="R15" s="82">
        <f t="shared" si="0"/>
        <v>0</v>
      </c>
    </row>
    <row r="16" spans="1:20">
      <c r="A16" s="34">
        <f t="shared" si="2"/>
        <v>14</v>
      </c>
      <c r="B16" s="72"/>
      <c r="C16" s="72"/>
      <c r="D16" s="72"/>
      <c r="E16" s="72"/>
      <c r="F16" s="80"/>
      <c r="G16" s="72"/>
      <c r="H16" s="72"/>
      <c r="I16" s="72"/>
      <c r="J16" s="80"/>
      <c r="K16" s="72"/>
      <c r="L16" s="72"/>
      <c r="M16" s="72"/>
      <c r="N16" s="72"/>
      <c r="O16" s="80"/>
      <c r="P16" s="81"/>
      <c r="Q16" s="118"/>
      <c r="R16" s="82">
        <f t="shared" si="0"/>
        <v>0</v>
      </c>
    </row>
    <row r="17" spans="1:18" ht="15.75" thickBot="1">
      <c r="A17" s="35">
        <f t="shared" si="2"/>
        <v>15</v>
      </c>
      <c r="B17" s="76"/>
      <c r="C17" s="76"/>
      <c r="D17" s="76"/>
      <c r="E17" s="76"/>
      <c r="F17" s="83"/>
      <c r="G17" s="76"/>
      <c r="H17" s="76"/>
      <c r="I17" s="76"/>
      <c r="J17" s="83"/>
      <c r="K17" s="76"/>
      <c r="L17" s="76"/>
      <c r="M17" s="76"/>
      <c r="N17" s="76"/>
      <c r="O17" s="83"/>
      <c r="P17" s="84"/>
      <c r="Q17" s="119"/>
      <c r="R17" s="85">
        <f t="shared" si="0"/>
        <v>0</v>
      </c>
    </row>
    <row r="18" spans="1:18" ht="15.75" thickBot="1">
      <c r="N18" s="7"/>
      <c r="Q18" s="57" t="s">
        <v>125</v>
      </c>
      <c r="R18" s="41">
        <f>SUM(R3:R17)</f>
        <v>0</v>
      </c>
    </row>
  </sheetData>
  <sheetProtection password="C44C" sheet="1" objects="1" scenarios="1"/>
  <dataValidations count="8">
    <dataValidation type="list" allowBlank="1" showInputMessage="1" showErrorMessage="1" sqref="T5:T10">
      <formula1>Assurances</formula1>
    </dataValidation>
    <dataValidation type="list" allowBlank="1" showInputMessage="1" showErrorMessage="1" error="Y/O / N" sqref="M18:M117 N19:N117">
      <formula1>$S$3:$S$4</formula1>
    </dataValidation>
    <dataValidation type="list" allowBlank="1" showInputMessage="1" showErrorMessage="1" sqref="L3:L17">
      <formula1>Symposium</formula1>
    </dataValidation>
    <dataValidation type="list" allowBlank="1" showInputMessage="1" showErrorMessage="1" sqref="M3:M17">
      <formula1>camp</formula1>
    </dataValidation>
    <dataValidation type="list" allowBlank="1" showInputMessage="1" showErrorMessage="1" sqref="N3:N18">
      <formula1>banquet</formula1>
    </dataValidation>
    <dataValidation type="list" allowBlank="1" showInputMessage="1" showErrorMessage="1" sqref="E3:E17">
      <formula1>Sexe</formula1>
    </dataValidation>
    <dataValidation type="list" allowBlank="1" showInputMessage="1" showErrorMessage="1" sqref="O3:O17">
      <formula1>avion</formula1>
    </dataValidation>
    <dataValidation type="list" allowBlank="1" showInputMessage="1" showErrorMessage="1" sqref="P3:P17">
      <formula1>Hébergement</formula1>
    </dataValidation>
  </dataValidations>
  <pageMargins left="3.937007874015748E-2" right="3.937007874015748E-2" top="0.74803149606299213" bottom="0.74803149606299213" header="0.31496062992125984" footer="0.31496062992125984"/>
  <pageSetup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E21" sqref="E21"/>
    </sheetView>
  </sheetViews>
  <sheetFormatPr baseColWidth="10" defaultRowHeight="15"/>
  <cols>
    <col min="3" max="3" width="25.42578125" customWidth="1"/>
    <col min="4" max="4" width="14.28515625" customWidth="1"/>
  </cols>
  <sheetData>
    <row r="1" spans="1:14" ht="45">
      <c r="A1" s="17" t="s">
        <v>93</v>
      </c>
      <c r="B1" s="1" t="s">
        <v>107</v>
      </c>
      <c r="C1" s="1" t="s">
        <v>7</v>
      </c>
      <c r="D1" s="1" t="s">
        <v>17</v>
      </c>
      <c r="E1" s="1" t="s">
        <v>15</v>
      </c>
      <c r="F1" s="1" t="s">
        <v>94</v>
      </c>
      <c r="G1" s="1" t="s">
        <v>96</v>
      </c>
      <c r="H1" s="1" t="s">
        <v>102</v>
      </c>
      <c r="I1" s="1" t="s">
        <v>103</v>
      </c>
      <c r="J1" s="1" t="s">
        <v>117</v>
      </c>
      <c r="K1" s="1" t="s">
        <v>116</v>
      </c>
      <c r="L1" s="1" t="s">
        <v>13</v>
      </c>
      <c r="M1" s="1" t="s">
        <v>6</v>
      </c>
      <c r="N1" s="1" t="s">
        <v>12</v>
      </c>
    </row>
    <row r="2" spans="1:14">
      <c r="A2" s="18" t="s">
        <v>23</v>
      </c>
      <c r="B2">
        <v>0</v>
      </c>
      <c r="C2" t="s">
        <v>1</v>
      </c>
      <c r="D2" t="s">
        <v>18</v>
      </c>
      <c r="E2" t="s">
        <v>16</v>
      </c>
      <c r="F2" t="s">
        <v>32</v>
      </c>
      <c r="G2" t="s">
        <v>97</v>
      </c>
      <c r="H2" t="s">
        <v>97</v>
      </c>
      <c r="I2" t="s">
        <v>102</v>
      </c>
      <c r="J2" t="s">
        <v>122</v>
      </c>
      <c r="K2" t="s">
        <v>16</v>
      </c>
      <c r="L2" t="s">
        <v>124</v>
      </c>
      <c r="M2" t="s">
        <v>2</v>
      </c>
      <c r="N2" t="s">
        <v>1</v>
      </c>
    </row>
    <row r="3" spans="1:14">
      <c r="A3" s="18" t="s">
        <v>25</v>
      </c>
      <c r="B3">
        <v>1</v>
      </c>
      <c r="C3" t="s">
        <v>14</v>
      </c>
      <c r="D3" t="s">
        <v>19</v>
      </c>
      <c r="E3" t="s">
        <v>1</v>
      </c>
      <c r="F3" t="s">
        <v>38</v>
      </c>
      <c r="G3" t="s">
        <v>98</v>
      </c>
      <c r="I3" t="s">
        <v>120</v>
      </c>
      <c r="K3" t="s">
        <v>1</v>
      </c>
      <c r="L3" t="s">
        <v>123</v>
      </c>
      <c r="M3" t="s">
        <v>3</v>
      </c>
      <c r="N3" t="s">
        <v>131</v>
      </c>
    </row>
    <row r="4" spans="1:14">
      <c r="B4">
        <v>2</v>
      </c>
      <c r="C4" t="s">
        <v>8</v>
      </c>
      <c r="F4" t="s">
        <v>43</v>
      </c>
      <c r="G4" t="s">
        <v>99</v>
      </c>
      <c r="L4" t="s">
        <v>1</v>
      </c>
      <c r="M4" t="s">
        <v>4</v>
      </c>
      <c r="N4" t="s">
        <v>132</v>
      </c>
    </row>
    <row r="5" spans="1:14">
      <c r="C5" t="s">
        <v>9</v>
      </c>
      <c r="F5" t="s">
        <v>47</v>
      </c>
      <c r="G5" t="s">
        <v>100</v>
      </c>
      <c r="M5" t="s">
        <v>5</v>
      </c>
      <c r="N5" t="s">
        <v>133</v>
      </c>
    </row>
    <row r="6" spans="1:14">
      <c r="C6" t="s">
        <v>10</v>
      </c>
      <c r="F6" t="s">
        <v>52</v>
      </c>
      <c r="G6" t="s">
        <v>101</v>
      </c>
      <c r="M6" t="s">
        <v>95</v>
      </c>
      <c r="N6" t="s">
        <v>134</v>
      </c>
    </row>
    <row r="7" spans="1:14">
      <c r="C7" t="s">
        <v>11</v>
      </c>
      <c r="F7" t="s">
        <v>56</v>
      </c>
    </row>
    <row r="8" spans="1:14">
      <c r="F8" t="s">
        <v>59</v>
      </c>
    </row>
    <row r="9" spans="1:14">
      <c r="F9" t="s">
        <v>62</v>
      </c>
    </row>
    <row r="10" spans="1:14">
      <c r="F10" t="s">
        <v>65</v>
      </c>
    </row>
    <row r="11" spans="1:14">
      <c r="F11" t="s">
        <v>68</v>
      </c>
    </row>
    <row r="12" spans="1:14">
      <c r="F12" t="s">
        <v>71</v>
      </c>
    </row>
    <row r="13" spans="1:14">
      <c r="F13" t="s">
        <v>74</v>
      </c>
    </row>
    <row r="14" spans="1:14">
      <c r="F14" t="s">
        <v>77</v>
      </c>
    </row>
    <row r="15" spans="1:14">
      <c r="F15" t="s">
        <v>79</v>
      </c>
    </row>
    <row r="16" spans="1:14">
      <c r="F16" t="s">
        <v>81</v>
      </c>
    </row>
    <row r="17" spans="6:6">
      <c r="F17" t="s">
        <v>82</v>
      </c>
    </row>
    <row r="18" spans="6:6">
      <c r="F18" t="s">
        <v>83</v>
      </c>
    </row>
    <row r="19" spans="6:6">
      <c r="F19" t="s">
        <v>84</v>
      </c>
    </row>
    <row r="20" spans="6:6">
      <c r="F20" t="s">
        <v>85</v>
      </c>
    </row>
    <row r="21" spans="6:6">
      <c r="F21" t="s">
        <v>86</v>
      </c>
    </row>
    <row r="22" spans="6:6">
      <c r="F22" t="s">
        <v>87</v>
      </c>
    </row>
    <row r="23" spans="6:6">
      <c r="F23" t="s">
        <v>88</v>
      </c>
    </row>
    <row r="24" spans="6:6">
      <c r="F24" t="s">
        <v>89</v>
      </c>
    </row>
    <row r="25" spans="6:6">
      <c r="F25" t="s">
        <v>90</v>
      </c>
    </row>
    <row r="26" spans="6:6">
      <c r="F26" t="s">
        <v>91</v>
      </c>
    </row>
    <row r="27" spans="6:6">
      <c r="F27" t="s">
        <v>92</v>
      </c>
    </row>
  </sheetData>
  <sheetProtection password="C44C" sheet="1" objects="1" scenarios="1"/>
  <dataValidations count="12">
    <dataValidation type="list" allowBlank="1" showInputMessage="1" showErrorMessage="1" sqref="N2:N6">
      <formula1>avion</formula1>
    </dataValidation>
    <dataValidation type="list" allowBlank="1" showInputMessage="1" showErrorMessage="1" sqref="K2:K3">
      <formula1>Symposium</formula1>
    </dataValidation>
    <dataValidation type="list" allowBlank="1" showInputMessage="1" showErrorMessage="1" sqref="L2:L4">
      <formula1>Assurances</formula1>
    </dataValidation>
    <dataValidation type="list" allowBlank="1" showInputMessage="1" showErrorMessage="1" sqref="M2:M6">
      <formula1>cat.shiai</formula1>
    </dataValidation>
    <dataValidation type="list" allowBlank="1" showInputMessage="1" showErrorMessage="1" sqref="C2:C7">
      <formula1>Hébergement</formula1>
    </dataValidation>
    <dataValidation type="list" allowBlank="1" showInputMessage="1" showErrorMessage="1" sqref="F2:F27">
      <formula1>poids</formula1>
    </dataValidation>
    <dataValidation type="list" allowBlank="1" showInputMessage="1" showErrorMessage="1" sqref="D2:D3">
      <formula1>banquet</formula1>
    </dataValidation>
    <dataValidation type="list" allowBlank="1" showInputMessage="1" showErrorMessage="1" sqref="E2:E3">
      <formula1>camp</formula1>
    </dataValidation>
    <dataValidation type="list" allowBlank="1" showInputMessage="1" showErrorMessage="1" sqref="G2:G6">
      <formula1>kata</formula1>
    </dataValidation>
    <dataValidation type="list" allowBlank="1" showInputMessage="1" showErrorMessage="1" sqref="I2:I3">
      <formula1>cat.kata</formula1>
    </dataValidation>
    <dataValidation type="list" allowBlank="1" showInputMessage="1" showErrorMessage="1" sqref="B2:B4">
      <formula1>nbshiai</formula1>
    </dataValidation>
    <dataValidation type="list" allowBlank="1" showInputMessage="1" showErrorMessage="1" sqref="A2:A3">
      <formula1>Sexe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4"/>
  <sheetViews>
    <sheetView zoomScaleNormal="100" workbookViewId="0">
      <selection activeCell="A11" sqref="A11"/>
    </sheetView>
  </sheetViews>
  <sheetFormatPr baseColWidth="10" defaultRowHeight="15"/>
  <cols>
    <col min="2" max="2" width="23.7109375" customWidth="1"/>
    <col min="3" max="3" width="23.28515625" customWidth="1"/>
    <col min="4" max="4" width="22.5703125" customWidth="1"/>
    <col min="5" max="5" width="25.28515625" customWidth="1"/>
  </cols>
  <sheetData>
    <row r="2" spans="1:5">
      <c r="A2" s="15" t="s">
        <v>140</v>
      </c>
    </row>
    <row r="3" spans="1:5" ht="15.75" thickBot="1">
      <c r="A3" s="15"/>
    </row>
    <row r="4" spans="1:5" ht="15.75" thickBot="1">
      <c r="A4" s="98"/>
      <c r="B4" s="105" t="s">
        <v>193</v>
      </c>
      <c r="C4" s="106" t="s">
        <v>194</v>
      </c>
      <c r="D4" s="105" t="s">
        <v>195</v>
      </c>
      <c r="E4" s="107" t="s">
        <v>196</v>
      </c>
    </row>
    <row r="5" spans="1:5">
      <c r="A5" s="95" t="s">
        <v>179</v>
      </c>
      <c r="B5" s="99" t="s">
        <v>175</v>
      </c>
      <c r="C5" s="48" t="s">
        <v>176</v>
      </c>
      <c r="D5" s="99" t="s">
        <v>177</v>
      </c>
      <c r="E5" s="100" t="s">
        <v>178</v>
      </c>
    </row>
    <row r="6" spans="1:5">
      <c r="A6" s="96" t="s">
        <v>184</v>
      </c>
      <c r="B6" s="101" t="s">
        <v>180</v>
      </c>
      <c r="C6" s="108" t="s">
        <v>181</v>
      </c>
      <c r="D6" s="101" t="s">
        <v>182</v>
      </c>
      <c r="E6" s="102" t="s">
        <v>183</v>
      </c>
    </row>
    <row r="7" spans="1:5">
      <c r="A7" s="96" t="s">
        <v>185</v>
      </c>
      <c r="B7" s="101" t="s">
        <v>186</v>
      </c>
      <c r="C7" s="108" t="s">
        <v>187</v>
      </c>
      <c r="D7" s="101" t="s">
        <v>188</v>
      </c>
      <c r="E7" s="102" t="s">
        <v>189</v>
      </c>
    </row>
    <row r="8" spans="1:5" ht="15.75" thickBot="1">
      <c r="A8" s="97" t="s">
        <v>190</v>
      </c>
      <c r="B8" s="103" t="s">
        <v>186</v>
      </c>
      <c r="C8" s="49" t="s">
        <v>187</v>
      </c>
      <c r="D8" s="103" t="s">
        <v>191</v>
      </c>
      <c r="E8" s="104" t="s">
        <v>192</v>
      </c>
    </row>
    <row r="10" spans="1:5">
      <c r="A10" s="15" t="s">
        <v>139</v>
      </c>
    </row>
    <row r="11" spans="1:5">
      <c r="A11" t="s">
        <v>197</v>
      </c>
    </row>
    <row r="14" spans="1:5">
      <c r="A14" s="15" t="s">
        <v>161</v>
      </c>
    </row>
    <row r="15" spans="1:5">
      <c r="A15" s="88" t="s">
        <v>162</v>
      </c>
    </row>
    <row r="16" spans="1:5">
      <c r="A16" s="88" t="s">
        <v>163</v>
      </c>
    </row>
    <row r="17" spans="1:1">
      <c r="A17" s="88" t="s">
        <v>164</v>
      </c>
    </row>
    <row r="18" spans="1:1">
      <c r="A18" s="89" t="s">
        <v>165</v>
      </c>
    </row>
    <row r="19" spans="1:1">
      <c r="A19" s="89" t="s">
        <v>166</v>
      </c>
    </row>
    <row r="20" spans="1:1" ht="17.25">
      <c r="A20" s="88" t="s">
        <v>167</v>
      </c>
    </row>
    <row r="21" spans="1:1">
      <c r="A21" s="89" t="s">
        <v>168</v>
      </c>
    </row>
    <row r="22" spans="1:1">
      <c r="A22" s="89" t="s">
        <v>169</v>
      </c>
    </row>
    <row r="23" spans="1:1">
      <c r="A23" s="88" t="s">
        <v>170</v>
      </c>
    </row>
    <row r="24" spans="1:1">
      <c r="A24" s="88" t="s">
        <v>171</v>
      </c>
    </row>
  </sheetData>
  <sheetProtection password="C44C" sheet="1" objects="1" scenarios="1"/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19</vt:i4>
      </vt:variant>
    </vt:vector>
  </HeadingPairs>
  <TitlesOfParts>
    <vt:vector size="25" baseType="lpstr">
      <vt:lpstr>RÉCAPITULATIF</vt:lpstr>
      <vt:lpstr>Inscriptions shiai</vt:lpstr>
      <vt:lpstr>Inscription kata</vt:lpstr>
      <vt:lpstr>Inscription Entraîneur-Autre</vt:lpstr>
      <vt:lpstr>Références</vt:lpstr>
      <vt:lpstr>Détails - Frais -Vols -  Héb.</vt:lpstr>
      <vt:lpstr>Assurances</vt:lpstr>
      <vt:lpstr>avion</vt:lpstr>
      <vt:lpstr>banquet</vt:lpstr>
      <vt:lpstr>camp</vt:lpstr>
      <vt:lpstr>cat.kata</vt:lpstr>
      <vt:lpstr>cat.shiai</vt:lpstr>
      <vt:lpstr>Hébergement</vt:lpstr>
      <vt:lpstr>kata</vt:lpstr>
      <vt:lpstr>nbdivisions</vt:lpstr>
      <vt:lpstr>nbshiai</vt:lpstr>
      <vt:lpstr>poids</vt:lpstr>
      <vt:lpstr>Sexe</vt:lpstr>
      <vt:lpstr>shiai</vt:lpstr>
      <vt:lpstr>Symposium</vt:lpstr>
      <vt:lpstr>'Détails - Frais -Vols -  Héb.'!Zone_d_impression</vt:lpstr>
      <vt:lpstr>'Inscription Entraîneur-Autre'!Zone_d_impression</vt:lpstr>
      <vt:lpstr>'Inscription kata'!Zone_d_impression</vt:lpstr>
      <vt:lpstr>'Inscriptions shiai'!Zone_d_impression</vt:lpstr>
      <vt:lpstr>RÉCAPITULATIF!Zone_d_impression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Therrien</dc:creator>
  <cp:lastModifiedBy>Jessica Therrien</cp:lastModifiedBy>
  <cp:lastPrinted>2016-03-30T20:03:59Z</cp:lastPrinted>
  <dcterms:created xsi:type="dcterms:W3CDTF">2016-03-26T19:42:57Z</dcterms:created>
  <dcterms:modified xsi:type="dcterms:W3CDTF">2016-04-02T13:13:51Z</dcterms:modified>
</cp:coreProperties>
</file>